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5440" windowHeight="15840" activeTab="11"/>
  </bookViews>
  <sheets>
    <sheet name="ENERO" sheetId="1" r:id="rId1"/>
    <sheet name="FEBRERO " sheetId="2" r:id="rId2"/>
    <sheet name="MARZO " sheetId="3" r:id="rId3"/>
    <sheet name="ABRIL " sheetId="4" r:id="rId4"/>
    <sheet name="MAYO " sheetId="5" r:id="rId5"/>
    <sheet name="JUNIO" sheetId="6" r:id="rId6"/>
    <sheet name="JULIO" sheetId="7" r:id="rId7"/>
    <sheet name="AGOSTO" sheetId="8" r:id="rId8"/>
    <sheet name="SEPTIEMBRE" sheetId="9" r:id="rId9"/>
    <sheet name="OCTUBRE" sheetId="10" r:id="rId10"/>
    <sheet name="NOVIEMBRE" sheetId="11" r:id="rId11"/>
    <sheet name="DICIEMBRE" sheetId="12" r:id="rId12"/>
  </sheets>
  <definedNames>
    <definedName name="_xlnm.Print_Area" localSheetId="3">'ABRIL '!$A$1:$F$195</definedName>
    <definedName name="_xlnm.Print_Area" localSheetId="7">AGOSTO!$A$1:$F$119</definedName>
    <definedName name="_xlnm.Print_Area" localSheetId="11">DICIEMBRE!$A$1:$F$194</definedName>
    <definedName name="_xlnm.Print_Area" localSheetId="0">ENERO!$A$1:$F$237</definedName>
    <definedName name="_xlnm.Print_Area" localSheetId="1">'FEBRERO '!$A$1:$F$263</definedName>
    <definedName name="_xlnm.Print_Area" localSheetId="6">JULIO!$A$1:$F$123</definedName>
    <definedName name="_xlnm.Print_Area" localSheetId="5">JUNIO!$A$1:$F$131</definedName>
    <definedName name="_xlnm.Print_Area" localSheetId="2">'MARZO '!$A$1:$F$200</definedName>
    <definedName name="_xlnm.Print_Area" localSheetId="4">'MAYO '!$A$1:$F$120</definedName>
    <definedName name="_xlnm.Print_Area" localSheetId="10">NOVIEMBRE!$A$1:$F$155</definedName>
    <definedName name="_xlnm.Print_Area" localSheetId="9">OCTUBRE!$A$1:$F$154</definedName>
    <definedName name="_xlnm.Print_Area" localSheetId="8">SEPTIEMBRE!$A$1:$F$127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9" i="1" l="1"/>
  <c r="E262" i="2"/>
  <c r="E198" i="2"/>
  <c r="E200" i="3"/>
  <c r="E199" i="3"/>
  <c r="E198" i="3"/>
  <c r="E40" i="3"/>
  <c r="E194" i="4"/>
  <c r="E193" i="4"/>
  <c r="E99" i="4"/>
  <c r="E98" i="4"/>
  <c r="E95" i="4"/>
  <c r="E67" i="4"/>
  <c r="E92" i="5"/>
  <c r="E91" i="5"/>
  <c r="E74" i="5"/>
  <c r="E12" i="5"/>
  <c r="E130" i="6"/>
  <c r="E97" i="6"/>
  <c r="E121" i="7"/>
  <c r="E94" i="7"/>
  <c r="E62" i="7"/>
  <c r="D73" i="8"/>
  <c r="D71" i="8"/>
  <c r="D68" i="8"/>
  <c r="E106" i="9"/>
  <c r="E73" i="9"/>
  <c r="E69" i="9"/>
  <c r="E38" i="9"/>
  <c r="E36" i="9"/>
  <c r="E153" i="11"/>
  <c r="E152" i="11"/>
  <c r="E108" i="12" l="1"/>
</calcChain>
</file>

<file path=xl/sharedStrings.xml><?xml version="1.0" encoding="utf-8"?>
<sst xmlns="http://schemas.openxmlformats.org/spreadsheetml/2006/main" count="6315" uniqueCount="2267">
  <si>
    <t xml:space="preserve">       </t>
  </si>
  <si>
    <t xml:space="preserve">NUMERO  DE CHEQUE O TRANSFERENCIA </t>
  </si>
  <si>
    <t xml:space="preserve">NOMBRE DEL BENEFICIARIO </t>
  </si>
  <si>
    <t xml:space="preserve">MOTIVO DE LA EROGACION </t>
  </si>
  <si>
    <t xml:space="preserve">FECHA DE LA EROGRACION </t>
  </si>
  <si>
    <t xml:space="preserve">NUMERO DE CUENTA BANCARIA </t>
  </si>
  <si>
    <t>Cancelado</t>
  </si>
  <si>
    <t>Janeth Guadalupe Padilla Tornero</t>
  </si>
  <si>
    <t xml:space="preserve"> 4472-11929</t>
  </si>
  <si>
    <t>7010-4741345</t>
  </si>
  <si>
    <t>Trasp</t>
  </si>
  <si>
    <t>Global</t>
  </si>
  <si>
    <t>Rios Dorantes José Miguel</t>
  </si>
  <si>
    <t>Olivera Zuñiga Alma Rosa</t>
  </si>
  <si>
    <t>Cynthia Beatriz Jauregui Luna</t>
  </si>
  <si>
    <t xml:space="preserve">Alcala Solorio Maria Guadalupe </t>
  </si>
  <si>
    <t>Instituto Jalisciense de Cancerologia</t>
  </si>
  <si>
    <t>Vales Fusión, SA de CV.</t>
  </si>
  <si>
    <t>CH-21</t>
  </si>
  <si>
    <t>CH-22</t>
  </si>
  <si>
    <t>CH-23</t>
  </si>
  <si>
    <t>CH-24</t>
  </si>
  <si>
    <t>Transf</t>
  </si>
  <si>
    <t>Creación de fondo fijo</t>
  </si>
  <si>
    <t>Pago F-439250 por compra de agua epura del 31-12-2020 según contrato AD-006/012/2020</t>
  </si>
  <si>
    <t>Industria de Refrescos, S de RL de CV.</t>
  </si>
  <si>
    <t>Pago F-2261 por refacciones del servicio de mantenimiento preventivo de equipos de aire acondicionado según contrato UCC-LPN-003-026-2020</t>
  </si>
  <si>
    <t>Proyectos y Sistemas Avifa, SA de CV.</t>
  </si>
  <si>
    <t>Traspaso a cta 0165695368 para pago de proveedores</t>
  </si>
  <si>
    <t>Traspaso a cta 4472-11929 para pago de nomina</t>
  </si>
  <si>
    <t>Pago F-271290,407670 por agua epura del 16,22-04-2020 según contrato AD-006/012/2020</t>
  </si>
  <si>
    <t>Pago F-722440 por agua epura correspondiente al 7-01-2021</t>
  </si>
  <si>
    <t>Pago F-125542 por compra de vaso de papel, contenedor termico según contrato AD-037/043/2020 según orden de compra UCC-AD-037/003</t>
  </si>
  <si>
    <t>Papel Oro, SA de CV.</t>
  </si>
  <si>
    <t>Pago F-10304 servicio de copiado correspondiente a Octubre 2020 según contrato IJC-SDA-AD-011-2019</t>
  </si>
  <si>
    <t>Dupli Copy S de RL de CV.</t>
  </si>
  <si>
    <t>Pago F-41402 por compra de sobre bolsa, clip acco, corrector kpres, grapa bostich marcador según contrato UCC-LPL-020/033-2020</t>
  </si>
  <si>
    <t>Tlaquepaque Escolar, SA de CV.</t>
  </si>
  <si>
    <t>Pago F-19449 por combustible del 1 al 10-12-2020 según contrato 950/19OPDIJC</t>
  </si>
  <si>
    <t>Pago de Devolucion subsidio 1553001A</t>
  </si>
  <si>
    <t>Secretaria de la Hacieda Publica</t>
  </si>
  <si>
    <t>Pago de Devolucion subsidio 1111001A</t>
  </si>
  <si>
    <t>Pago F-31532,31564 por servicios de roperia del 2 al 12-11-2020, 12 al 27-11-2020 según contrato CA-LPL-004/011/2020</t>
  </si>
  <si>
    <t>Servicios Estrella Azul de Occidente SA de CV</t>
  </si>
  <si>
    <t>Pago F-2041,2042 por mtto preventivo y correctivo del simulador de terapia con Radiaciones por Abril y Octubre2020 según contrato UCC-LPN-002/025/2020</t>
  </si>
  <si>
    <t>General en Electromedica, SA de CV.</t>
  </si>
  <si>
    <t>Pago F-23125,23950 por compra de bolsa para basura y recoleccion de RP lamparas correspondiente a Octubre 2020 según contrato AD-004/019/2020</t>
  </si>
  <si>
    <t>Servicios Industriales para el Manejo del Medio Ambiente, SA de CV.</t>
  </si>
  <si>
    <t>Pago F-12933,12858,12881,12905,12923 por servicios de renta de equipo de cistoscopia según contrato AD-020/039/2020</t>
  </si>
  <si>
    <t>Tecnicos Medicos S de RL de CV</t>
  </si>
  <si>
    <t>Pago de Devolución rendimientos 1553001A</t>
  </si>
  <si>
    <t>Pago de Devolucion rendimientos 1111001A</t>
  </si>
  <si>
    <t>Pago F-5454 por compra de acido tranexamico según contrato IJC-SDA-AD-009/2020-III según orden de compra UCC-AD-009/023</t>
  </si>
  <si>
    <t>Dalia Arratia Triana</t>
  </si>
  <si>
    <t>Pago F-5476,5498,5392,5557,5562,5560,5563,5552,5507,5581 por compra de set de aguja para bloqueo, equipo para venoclisis, canula endotraqueal, alcohol etilico, catether venoso central, contenedor de residuos, espatula de madera, esponja gasa, lanceta automatica, acido zoledronico, fosfato de potasio, hartman 1000, heparina, mesna, agua de irrigación, cloruro de sodio, glucosa, nebulizador electronico en frio para sanitizar segun contrato IJC-SDA-AD-014-2020-VII segun orden de compra UCC-AD-014/014, UCC-AD-008/024, Contrato IJC-SDA-AD-022/2020-II segun orden de compra UCC-AD-022/002, UCC-AD-022/005, IJC-SDA-CA-LPN-001/2020-XIII segun orden UCC-LPN-001/063, Contrato IJC-SDA-CA-LPN-003/2020-VIII segun orden de compra UCC-LPN-001/063, UCC-LPN-003/047, ALD/40</t>
  </si>
  <si>
    <t>Ryu Medical, SA de CV.</t>
  </si>
  <si>
    <t>Pago F-433 por compra de anastrazol, exemestano, pemetrexed según contrato IJC-SDA-CA-LPN-003/2020-II según orden UCC-LPN-003/043</t>
  </si>
  <si>
    <t>Distribuidora Egomi, SA de CV.</t>
  </si>
  <si>
    <t>Pago F-113812 por hidrocortizona según contrato IJC-SDA-AD-009/2020-IV según orden de compra UCC-AD-009/024</t>
  </si>
  <si>
    <t>Farmacias de Jalisco, SA de CV.</t>
  </si>
  <si>
    <t>Pago F-27135,27163,27198 por compra de cloruro de sodio, sulfato de amikacina, lidocaina, tamoxifeno según contrato IJC-SDA-AD-009/2020-I según orden UCC-AD-009/015</t>
  </si>
  <si>
    <t>Artículos Médicos y Hospitalarios, SA de CV.</t>
  </si>
  <si>
    <t>Pago F-4117 por compra de jeringa desechable según IJC-SDA-CA-LPN-001/2020-VI, UCC-LPL-001/065</t>
  </si>
  <si>
    <t>Leopoldo Rafael Uribe Ruvalcaba</t>
  </si>
  <si>
    <t>Pago F-17492 por compra de lidocaina simpre según orden de compra ALD/41</t>
  </si>
  <si>
    <t>Presefa, SA de CV.</t>
  </si>
  <si>
    <t>Pago F-1070588,3866111,1073638,10744544 compra de oxigeno según contrato IJC-SDA-CA-LPN-001/2020</t>
  </si>
  <si>
    <t>Praxair Mexico S de RL de CV</t>
  </si>
  <si>
    <t>Pago F-11323,11348 por comprak de tapentadol, etamsilato , goserelina según contrato IJC-SDA-CA-LPN-010/2020-I según orden de compra UCC-LPN-010/004</t>
  </si>
  <si>
    <t>Rex Farma, SA de CV.</t>
  </si>
  <si>
    <t>Pago F-41703,42224 NC-647, 42145, 42368 cinta testigo para esterilización en vapor a presión, indicador biologico de lectura rapida, procesos de esterilización en vapor viales con esporas , rollo mixto, desinfectante de superficies para uso medico, cinta testigo segun contrato IJC-SDA-CA-LPN-001/2020-III segun orden de compra UCC-LPN-001/047, Contrato IJC-SDA-AD-008-2020-IX orden de compra UCC-AD-008/025, UCC-LPN-001/058</t>
  </si>
  <si>
    <t>Especialistas en Esterilización y Envase, SA de CV.</t>
  </si>
  <si>
    <t>Pago F-2357,2366 por compra de pembrolizuman según contrato IJC-SDA-AD-042/2020-I según orden de compra UCC-AD-042/001, UCC-AD-042/002</t>
  </si>
  <si>
    <t>Medigroup del Pacífico, SA de CV.</t>
  </si>
  <si>
    <t>Pago F-130037042,130037256 por compra de oxaliplatino, aposito transparente, cal sodada según contrato IJC-SDA-AD-008-2020-III según orden de compra UCC-AD-008/001, UCC-AD-008/2020</t>
  </si>
  <si>
    <t>Grupo Emecur, SA de CV.</t>
  </si>
  <si>
    <t>Pago F-246647 por compra de bolsa para colostomia, jeringa desechable según contrato IJC-SDA-AD-008-2020-VI según orden de compra UCC-AD-008/022</t>
  </si>
  <si>
    <t>Pro Medica Garcia, SA de CV.</t>
  </si>
  <si>
    <t>Pago F-20383,20571,20574 para compra de sonda foley, sutura no absorbible de polipropileno según contrato IJC-SDA-AD-022/2020-I según orden de compra UCC-AD-022/001, UCC-AD-022/004, Contrato IJC-SDA-CA-LPN-001/2020-VIII según orden de compra UCC-LPN-001/061</t>
  </si>
  <si>
    <t>Pihcsa para Hospitales, SA de CV.</t>
  </si>
  <si>
    <t xml:space="preserve"> 4472-13514</t>
  </si>
  <si>
    <t xml:space="preserve">Incremento de inversión </t>
  </si>
  <si>
    <t>Traspaso a cta 4472-11929 para pago de aguinaldo 2 parte 2020</t>
  </si>
  <si>
    <t>Traspaso a cta 4472-1129 para pago de nomina</t>
  </si>
  <si>
    <t>Traspaso a cta 0165694876 para regresar a finanzas</t>
  </si>
  <si>
    <t>Traspaso a Cta 0165695368 para pago de proveedores</t>
  </si>
  <si>
    <t>Traspaso a Cta 0165694876 para pago de proveedores</t>
  </si>
  <si>
    <t>TRANF</t>
  </si>
  <si>
    <t>Aguinaldo 2 parte 2020</t>
  </si>
  <si>
    <t>CH-29379</t>
  </si>
  <si>
    <t>Aguinaldo 2 Parte 2020</t>
  </si>
  <si>
    <t>Navarrete Rodríguez Mariana</t>
  </si>
  <si>
    <t>CH-29380</t>
  </si>
  <si>
    <t>Padilla Tornero Janeth Guadalupe</t>
  </si>
  <si>
    <t>CH-29381</t>
  </si>
  <si>
    <t>Romero Bravo José Trinidad</t>
  </si>
  <si>
    <t>CH-29382</t>
  </si>
  <si>
    <t>CH-29383</t>
  </si>
  <si>
    <t>Villa Grajeda Veronica</t>
  </si>
  <si>
    <t>CH-29384</t>
  </si>
  <si>
    <t>Guzman Hernandez Gloria</t>
  </si>
  <si>
    <t>CH-29385</t>
  </si>
  <si>
    <t>Alvarez Quintero Azucena Patricia</t>
  </si>
  <si>
    <t>CH-29386</t>
  </si>
  <si>
    <t>Perez Hernández Ma. Araceli</t>
  </si>
  <si>
    <t>CH-29387</t>
  </si>
  <si>
    <t>Basulto Corona Martin</t>
  </si>
  <si>
    <t>CH-29388</t>
  </si>
  <si>
    <t>Rodríguez Guerrero Sandra Elizabeth</t>
  </si>
  <si>
    <t>CH-29389</t>
  </si>
  <si>
    <t>Vera Sandoval Graciela Esmeralda</t>
  </si>
  <si>
    <t>CH-29390</t>
  </si>
  <si>
    <t>CH-29391</t>
  </si>
  <si>
    <t>Juarez Valadez Gerardo</t>
  </si>
  <si>
    <t>CH-29392</t>
  </si>
  <si>
    <t>Arambula Diaz Mariana</t>
  </si>
  <si>
    <t>CH-29393</t>
  </si>
  <si>
    <t>Guerrero Espinosa Jose</t>
  </si>
  <si>
    <t>CH-29394</t>
  </si>
  <si>
    <t>Cabrera Rodríguez Karla Judith</t>
  </si>
  <si>
    <t>CH-29395</t>
  </si>
  <si>
    <t>Pizano Silva Catalina</t>
  </si>
  <si>
    <t>CH-29396</t>
  </si>
  <si>
    <t>Hernández de los Santos Adriana Guadalupe</t>
  </si>
  <si>
    <t>CH-29397</t>
  </si>
  <si>
    <t>Hernandez Tejeda Laura Patricia</t>
  </si>
  <si>
    <t>CH-29398</t>
  </si>
  <si>
    <t>Herrera Flores Luz Adriana</t>
  </si>
  <si>
    <t>CH-29399</t>
  </si>
  <si>
    <t>Lopez Prado Jose Luis</t>
  </si>
  <si>
    <t>CH-29400</t>
  </si>
  <si>
    <t>Chávez Barron Lidia Noemi</t>
  </si>
  <si>
    <t>CH-29401</t>
  </si>
  <si>
    <t>Hernandez Ramirez Xyomara</t>
  </si>
  <si>
    <t>CH-29402</t>
  </si>
  <si>
    <t>Tapiaz Regalado Carmen De Jesus</t>
  </si>
  <si>
    <t>CH-29403</t>
  </si>
  <si>
    <t>Solis Espinoza Paola Marisol</t>
  </si>
  <si>
    <t>CH-29404</t>
  </si>
  <si>
    <t>Fregoso Orizaga Maria Soledad</t>
  </si>
  <si>
    <t>CH-29405</t>
  </si>
  <si>
    <t>Alvarez Quintero Guadalupe Del Rosario</t>
  </si>
  <si>
    <t>CH-29406</t>
  </si>
  <si>
    <t>Bermudez Curiel Martha Yazmin</t>
  </si>
  <si>
    <t>CH-29407</t>
  </si>
  <si>
    <t>Alonso Elizalde Lucero</t>
  </si>
  <si>
    <t>CH-29408</t>
  </si>
  <si>
    <t>Sotelo Collazo Leonardo</t>
  </si>
  <si>
    <t>CH-29409</t>
  </si>
  <si>
    <t>Gonzalez Flores Jesus Alejandro</t>
  </si>
  <si>
    <t>CH-29410</t>
  </si>
  <si>
    <t>Meza Cornejo Felix</t>
  </si>
  <si>
    <t>CH-29411</t>
  </si>
  <si>
    <t>Rios  Castellanos Yoshio Ivan</t>
  </si>
  <si>
    <t>CH-29412</t>
  </si>
  <si>
    <t>Ledezma Hurtado Ernesto</t>
  </si>
  <si>
    <t>CH-29413</t>
  </si>
  <si>
    <t>Rios Cortes Laura</t>
  </si>
  <si>
    <t>CH-29414</t>
  </si>
  <si>
    <t>Medrano Gonzalez Adriana</t>
  </si>
  <si>
    <t>CH-29415</t>
  </si>
  <si>
    <t>Cerda De La Torre Rodrigo</t>
  </si>
  <si>
    <t>CH-29416</t>
  </si>
  <si>
    <t>Gomez Nuñez Joel Gustavo</t>
  </si>
  <si>
    <t>CH-29417</t>
  </si>
  <si>
    <t>Padilla Ibarra Veronica</t>
  </si>
  <si>
    <t>CH-29418</t>
  </si>
  <si>
    <t>Zainos Gonzalez Ruth</t>
  </si>
  <si>
    <t>CH-29419</t>
  </si>
  <si>
    <t>Salazar Flores Luis Alberto</t>
  </si>
  <si>
    <t>CH-29420</t>
  </si>
  <si>
    <t>Del Rio  Rivera Ana Liza</t>
  </si>
  <si>
    <t>CH-29421</t>
  </si>
  <si>
    <t>Rosas Perez Adriana Engracia</t>
  </si>
  <si>
    <t>CH-29422</t>
  </si>
  <si>
    <t>Quiroz  Morales Tania Mariela</t>
  </si>
  <si>
    <t>CH-29423</t>
  </si>
  <si>
    <t>Figueroa Rosales Omar Felipe</t>
  </si>
  <si>
    <t>CH-29424</t>
  </si>
  <si>
    <t>Pension alimenticia (10%) dictada por el juez cuarto de lo familiar del primer partido Judicial por el Aguinaldo 2 Parte  2020</t>
  </si>
  <si>
    <t>CH-29425</t>
  </si>
  <si>
    <t>Pago correspondiente a Aguinaldo 2 Parte 2020 por cumplimiento al juicio civil del exp. 1191/2017</t>
  </si>
  <si>
    <t>Comision cheques Girados</t>
  </si>
  <si>
    <t>Nomina eventuales 31-12-2020 ext. 269</t>
  </si>
  <si>
    <t>Nomina 1 al 15 de enero de 2021</t>
  </si>
  <si>
    <t>CH-29426</t>
  </si>
  <si>
    <t>CH-29427</t>
  </si>
  <si>
    <t>Nomina 16 al 31 de Diciembre de 2020  y Liquidacion cubre Incidencias</t>
  </si>
  <si>
    <t>Santos Martínez Mercedes</t>
  </si>
  <si>
    <t>CH-29428</t>
  </si>
  <si>
    <t>Perez Garcia Jesus Omar</t>
  </si>
  <si>
    <t>CH-29429</t>
  </si>
  <si>
    <t>Paz Davalos Marco Antonio</t>
  </si>
  <si>
    <t>CH-29430</t>
  </si>
  <si>
    <t>Quintero Vazquez Maria Teresa</t>
  </si>
  <si>
    <t>CH-29431</t>
  </si>
  <si>
    <t>Martinez Velazquez Fabiola Monserrat</t>
  </si>
  <si>
    <t>CH-29432</t>
  </si>
  <si>
    <t>Nomina 16 al 20 de Diciembre y Liquidación Cubre incidencias</t>
  </si>
  <si>
    <t>Tovar Rubio David Eleazar</t>
  </si>
  <si>
    <t>CH-29433</t>
  </si>
  <si>
    <t>Nomina 1 al 15 de Enero de 2021</t>
  </si>
  <si>
    <t>CH-29434</t>
  </si>
  <si>
    <t>CH-29435</t>
  </si>
  <si>
    <t>CH-29436</t>
  </si>
  <si>
    <t>CH-29437</t>
  </si>
  <si>
    <t>CH-29438</t>
  </si>
  <si>
    <t>CH-29439</t>
  </si>
  <si>
    <t>CH-29440</t>
  </si>
  <si>
    <t>CH-29441</t>
  </si>
  <si>
    <t>CH-29442</t>
  </si>
  <si>
    <t>CH-29443</t>
  </si>
  <si>
    <t>CH-29444</t>
  </si>
  <si>
    <t>CH-29445</t>
  </si>
  <si>
    <t>CH-29446</t>
  </si>
  <si>
    <t>CH-29447</t>
  </si>
  <si>
    <t>CH-29448</t>
  </si>
  <si>
    <t>CH-29449</t>
  </si>
  <si>
    <t>CH-29450</t>
  </si>
  <si>
    <t>CH-29451</t>
  </si>
  <si>
    <t>CH-29452</t>
  </si>
  <si>
    <t>CH-29453</t>
  </si>
  <si>
    <t>CH-29454</t>
  </si>
  <si>
    <t>CH-29455</t>
  </si>
  <si>
    <t>CH-29456</t>
  </si>
  <si>
    <t>CH-29457</t>
  </si>
  <si>
    <t>CH-29458</t>
  </si>
  <si>
    <t>CH-29459</t>
  </si>
  <si>
    <t>CH-29460</t>
  </si>
  <si>
    <t>CH-29461</t>
  </si>
  <si>
    <t>CH-29462</t>
  </si>
  <si>
    <t>CH-29463</t>
  </si>
  <si>
    <t>CH-29464</t>
  </si>
  <si>
    <t>CH-29465</t>
  </si>
  <si>
    <t>CH-29466</t>
  </si>
  <si>
    <t>CH-29467</t>
  </si>
  <si>
    <t>CH-29468</t>
  </si>
  <si>
    <t>CH-29469</t>
  </si>
  <si>
    <t>CH-29470</t>
  </si>
  <si>
    <t>CH-29471</t>
  </si>
  <si>
    <t>CH-29472</t>
  </si>
  <si>
    <t>CH-29473</t>
  </si>
  <si>
    <t>CH-29474</t>
  </si>
  <si>
    <t>CH-29475</t>
  </si>
  <si>
    <t>CH-29476</t>
  </si>
  <si>
    <t>CH-29477</t>
  </si>
  <si>
    <t>Pension alimenticia (10%) dictada por el juez cuarto de lo familiar del primer partido Judicial por el 1° Qna Enero 2021</t>
  </si>
  <si>
    <t>CH-29478</t>
  </si>
  <si>
    <t>Pago correspondiente a 1° Qna Enero 2021  por cumplimiento al juicio civil del exp. 1191/2017</t>
  </si>
  <si>
    <t>CH-29479</t>
  </si>
  <si>
    <t>Zamudio Osuna Kathia Susana</t>
  </si>
  <si>
    <t xml:space="preserve">Comision manejo de cuenta </t>
  </si>
  <si>
    <t>CitiBanamex</t>
  </si>
  <si>
    <t>Pago F-20000863,20000904,20000912 por estudios de laboratorio PCR COVID del 09-11 al 06-12-2020 según contrato AD-044/055/2020</t>
  </si>
  <si>
    <t>C &amp; T Diágnostico, S de RL de CV.</t>
  </si>
  <si>
    <t>Pago de Devoluciones de subsidio</t>
  </si>
  <si>
    <t>Secretaria de la Hacienda Pública</t>
  </si>
  <si>
    <t>Pago cuotas IMSS Diciembre 2020</t>
  </si>
  <si>
    <t xml:space="preserve">BBVA Bancomer, SA </t>
  </si>
  <si>
    <t>Speua para pago de pensiones</t>
  </si>
  <si>
    <t xml:space="preserve">Instituto Jalisciense de Cancerologia </t>
  </si>
  <si>
    <t>Pago Sedar 1 qna de Enero de 2021</t>
  </si>
  <si>
    <t>Banamex Fideicomiso Sedar</t>
  </si>
  <si>
    <t>Pago impuestos Diciembre 2020</t>
  </si>
  <si>
    <t>Tesoreria de la Federación</t>
  </si>
  <si>
    <t>Reenvio de Pago de Devolucion rendimientos 1111001A</t>
  </si>
  <si>
    <t>Traspaso a cta 4472-13514 para incremento de inversión</t>
  </si>
  <si>
    <t>Pago F-27842,27880, mtto preventivo y calibración y prueba de fuga a unidad de cobalto 60 y mtto a consola de control de equipo según contrato UCC-LPN-005/024/2020 OC.0S-001</t>
  </si>
  <si>
    <t>Asesores en Radiaciones SA</t>
  </si>
  <si>
    <t>Pago F-562974,562975,562973,552820 por compra de implante anatomico, diseño gel cohesivo naturalizacion cubierta texturizada, expansor mamario de valvula integrada, según convenio modificatorio al contrato IJC-SDA-AD-014-2020-III OC. CM-UCC-AD-014/002, Contrato IJC-SDA-AD-014-2020-III orden de compra UCC-AD-014/015, UCC-AD-014/009</t>
  </si>
  <si>
    <t>Grupo Venta Internacional, SA de CV.</t>
  </si>
  <si>
    <t>Pago F-8765 nc-698, 8851 servicio de mtto correctivo a ultrasonido marca hitachi, serie G320136716 y primer mantenimiento según contrato AD-002/036/2020</t>
  </si>
  <si>
    <t>Suministro para uso medico y hospitalario, SA de CV.</t>
  </si>
  <si>
    <t>Pago F-5605, 5629, 5689 cloruro de sodio, sonda nasogastrica, antiseptico, set aguja para bloqueo, equipo para venoclisis, metrizet, canula endotraqueal, alcohol etilico según contrato IJC-SDA-CA-LPN-003/2020-VIII según orden de compra UCC-LPL-003/048</t>
  </si>
  <si>
    <t>Pago F-12957 servciio 1 renta de equipo básico de cistoscopia sin biopsia, renta 2 cistoscopia con biopsia,  según contrato AD-020/039/2020</t>
  </si>
  <si>
    <t>Técnicos Medicos, S RL de CV.</t>
  </si>
  <si>
    <t>Pago F-427 por mantenimiento preventivo del equipo electromedico y soporte vital 3 electrocauterio según contrato CA-LPN-007/017/2020</t>
  </si>
  <si>
    <t>Eliud lópez Landa</t>
  </si>
  <si>
    <t>Pago F-14391,14430,14459,14479 por estudios de diagnostico PE-CT FDG18 según convenio modificatorio al contrato AD-07-2019</t>
  </si>
  <si>
    <t>Guadalajara Pet, S de RL de CV.</t>
  </si>
  <si>
    <t>Pago F-239,293,240 nc-4,242,291,248,289 nc-1 por estudios de patologia a pacientes de seguro popular según contrato AD-021/034/2020</t>
  </si>
  <si>
    <t>Claudia Beatriz Castro Ortega</t>
  </si>
  <si>
    <t xml:space="preserve">Pago F-31591, 31642,30722, 30923 por servicios de roperia del 27 al 30-11-2020, 01 al 03-12-2020, dif de inventario del 30-06-2020, 04-08-2020 según contrato CA-LPL-004/011/2020 Y convenio modificatorio al mismo contrato </t>
  </si>
  <si>
    <t>Pago F-9054 por servicio de mantemiento correctivo al ultrasonido reemplazo de trackball según contrato IJC-SDA-AD-002/036/2020 según orden de compra OS-001</t>
  </si>
  <si>
    <t>Pago F-3059,3060,3061 por mtto correctivo para reparación de equpo de aire acondicionados según contrato MEAC-19</t>
  </si>
  <si>
    <t>Proveedora Rac, SA de CV.</t>
  </si>
  <si>
    <t>Pago F-10002725,10002739,10002740 por estudios de imagenologia a pacientes con cobertura del fondo de salud para el bienestar de consulta externa y hospitalizados del 22 al 27-12-2020, 28 al 29-12-2020, 30 al 31-12-2020 según contrato CA-LPN-008/015/2020 Y convenio modificatorio al contrato CA-LPN-008/015/2020</t>
  </si>
  <si>
    <t>Unidad de Radiologia IRM, S de RL de CV.</t>
  </si>
  <si>
    <t>Pago F-2379 estudios de patologia realizados a pacientes de seguro popular según contrato AD-021/032/2020</t>
  </si>
  <si>
    <t>José Ismael Espejo Plascencia</t>
  </si>
  <si>
    <t>Pago F-1481 por mtto preventivo a la planta de emergencia, subestación eléctrica y transformador, bomba contra incendio e hidroneumático según contrato UCC-LPN-028/030/2020</t>
  </si>
  <si>
    <t>Intregradora CJ, SA de CV.</t>
  </si>
  <si>
    <t>Pago F-2370 por compra de aprepitant según contrato IJC-SDA-AD-012/2020-I según orden de compra UCC-AD-012/007</t>
  </si>
  <si>
    <t xml:space="preserve">Pago F-90369416 NC-94027018, 90367268, 90367819 NC-94027019 NC-94027030, NC-94027327, por compra de sutura absorbible de poliglecaprona, guante de cirujano, sutura antibacterian, contenedor punzocortante rigido </t>
  </si>
  <si>
    <t>Degasa, SA de CV.</t>
  </si>
  <si>
    <t>Pago F-90376065 nc-94027026, 90380841 nc-94027027, 90381659 nc-94027028, 90381902 nc-94027029, nc-94027637 por compra de guante para cirujano, sutrua de poliglecaprona, según contrato IJC-SDA-CA-LPN-001/2020-I según orden de compra UCC-LPN-001/019</t>
  </si>
  <si>
    <t>Pago F-90363531,90364053,90366507 nc-94027020,90366887 nc-94027161,90367211 nc-94027023,90367818 nc-34027024,90369743,90377930 nc-940277025,94027325 nc-94027326 por compra de jabon antiseptico solución, desinfectante de alto nivel, bolsa desechable para fluidos, sutura antibacteriana absorbible de acido poliglicolico, tela adhesiva, juego de tapetes de quirofano, solucion anticeptica y germicida, cinta micropore, aplicadores de madera, solución anticeptica y germicida de povidona, sutura vicryl, termometro digital, sutura no absorbible segun contrato IJC-SDA-CA-LPN-001/2020-I segun orden de compra UCC-LPN-001/002</t>
  </si>
  <si>
    <t>Pago F-90379066 nc-95035710 nc-94027017, 90379311 nc-94027021 bolsa desechable para fluidos, sutura antibacteriana absorbible, tela adhesiva, jabon antiseptico, nebulizador, desinfectante de alto nivel de glutaldehido ,juego de tapetes para quirofano, solución anticeptica y germicida, cinta micropore, aplicadores de madera, solución anticeptica y fermicida de pavidona, sutura vickril, segun contrato IJC-SDA-CA-LPN-001/2020-I, segun orden de compr aUCC-LPN-001/018</t>
  </si>
  <si>
    <t>Pago F-15230,15238,15240,15371,15370 por compra de bolsa drenada urinario de sistema con sistema cerrado y camara antireflujo, aposito con alginato de calcio, lapiz button swith, sistema de succion cerrado, cable para placa E7509 y HRAS, Argyle cateter toracico recto de dispositivo con capacidad de sellado y división de tejido, sonda foley, sutura nylon, canula de guedel, segun contrato IJC-SDA-AD-008-2020-IV, segun orden de compra UCC-AD-008/021, UCC-AD-009/005, UCC-AD-014/012, UCC-AD-008/027, UCC-AD-014/018</t>
  </si>
  <si>
    <t>Id Asesoria Quirúrgica, SA  de CV.</t>
  </si>
  <si>
    <t>Pago F-113617,113900 por compra de carboplatino según convenio modificatorio al contrato IJC-SDA-AD-009/2020-IV según orden de compra CMUCC-AD-009/001</t>
  </si>
  <si>
    <t>Pago F-250125 por compra de saf-gel, acuacel extra según contrato IJC-SDA-AD-014-2020-VI según orden de compra UCC-AD-014/020</t>
  </si>
  <si>
    <t>Pago F-1117 por compra de equipo de drena con sonda preconectada con valvula antireflujo doble conector universal, sonda de pvc siliconizada, detectable por rayos x perforadas y troncar de acero inoxidable según orden de compra ALD/48</t>
  </si>
  <si>
    <t>Reingenieria en Insumos Médicos y Logística de Abastos, SA de CV.</t>
  </si>
  <si>
    <t>Pago F-1077545, 3887625, 1079128, 3899412, 1080031, 3901266, 1081811, 1083357 por compra de oxigeno usp, respirox según contrato CA-LPL-001/001/2020</t>
  </si>
  <si>
    <t>Pago F-5660 por compra de kit para esterilización de gas según contrato IJC-SDA-CA-LPN-001/2020-VII según orden de compra UCC-LPN-001/071</t>
  </si>
  <si>
    <t>Medical &amp; Industrial, SA de CV.</t>
  </si>
  <si>
    <t>Pago F-114088,114092 por compra de furozemida y capecitabina según contrato IJC-SDA-AD-009/2020-IV orden de compra UCC-AD-009/029, Contrato IJC-SDA-CA-LPN-003/2020-III orden de compra UCC-LPN-003/057</t>
  </si>
  <si>
    <t>Pago F-27571,27615,27621,27773,27808 nc-76,27826,27844 por compra de tigecilina, cloruro de sodio, lidocaina con epidefrina, tigeciclina, tamoxifeno, sulfato de amikacina, cloruro de sodio, según contrato IJC-SDA-AD-009/2020-I según contrato UCC-AD-009/021 y UCC-AD-009/025</t>
  </si>
  <si>
    <t>Pago F-20000948,50000968,20000967,20000874 estudios de laboratorio con cobertura del fondo de salud para el bienestar de Consulta externa y hospitalizados del 22 al 27-12-2020, 28 al 29-12-2020, 30 al 31-12-2020  respectivamente segun convenio modificatorio al  contrato IJC-SDA-CA-LPN-002/2020</t>
  </si>
  <si>
    <t>C &amp; T Diagnostico, S de RL de CV.</t>
  </si>
  <si>
    <t>Pago F-5212, 5370 nc-41 kit para esterilización de gas, según contrato IJC-SDA-CA-LPN-001/2020-VII según orden de compra UCC-LPN-001/025</t>
  </si>
  <si>
    <t>Pago F-1069,1070,1071,1072,1096 por compra de bota para cirugia, cepillo para citológico, puntilla para administracion de CO2, espejo vaginal, gel para ultrasonido, malla de atracción bacteriana, candado de carro rojo, canula endotraqueal, circuito anestesico con reservorio, carboplatino, bevacizumab, meropenem, rituximab, trastuzumab, ocreatide, palbociclib, regorafenib segun contrato IJC-SDA-CA-LPN-001/2020-XII segun orden de compra UCC-LPN-001/076, IJC-SDA-AD-046/2020-I segun orden UCC-AD-046/002, Contrato IJC-SDA-AD-018-2020-III orden UCC-AD-018/008, Contrato IJC-SDA-CA-LPN-003/2020-VI orden UCC-LPN-003/054, Contrato IJC-SDA-AD-04-2020-1 orden UCC-AD-048/001</t>
  </si>
  <si>
    <t>Pago F-5535,5537,5539 por compra de endocodil, oxicodona, operativan,acido tranexamico según contrato IJC-SDA-AD-009/2020-III según orden de compra UCC-AD-009/026</t>
  </si>
  <si>
    <t>Pago F-454 por compra de anastrazol, exemestano, geftinib, gemcitabina, pemetrexed, temozolamida según contrato IJC-SDA-CA-LPN-003/2020-II según orden de compra UCC-LPN-003/049</t>
  </si>
  <si>
    <t>Pago F-4146 compra de jeringa desechable, cateter intravenoso, aguja hipodermica, bisturi, cateter intravenoso, según contrato IJC-SDA-CA-LPN-001/2020-VI según orden  de compra UCC-LPN-001/070</t>
  </si>
  <si>
    <t xml:space="preserve">Pago F-7293 por compra de cetuximab según contrato IJC-SDA-CA-LPN-003/2020-IV según orden de comrpa UCC-LPN-003/053 </t>
  </si>
  <si>
    <t>Hi-Tec Medical de Occidente, SA de CV.</t>
  </si>
  <si>
    <t>Pago F-90383924, 90405338,90416509,90407075,90416510,90411266 por compra de guante cirujano, nebulizador con maxamilli, algodón aplisado protec según contrato IJC-SDA-AD-014-2020-I según contrato UCC-AD-014/001, UCC-AD-014/010, UCC-AD-014/022, Contrato IJC-SDA-AD-022-2020-III segun orden UCC-AD-022/006, UCC-AD-022/009, Contrato IJC-SDA-AD-008-2020-I orden UCC-AD-008/026</t>
  </si>
  <si>
    <t>Pago F-3193 mtto unidad condesadora de las ares de mastografia, interpretación, mastografia, ultrasonido de mam, planeación fisica, medica, y consultroio rx, carga de gas refrigerante, tubreria de conbre con aislamiento en quipo, desmontaje de aire de area de rpbi, limpieza del sistema con agente limpiador, segun convenio modificatorio al contrato MEAC/19</t>
  </si>
  <si>
    <t>Pago F-24893 por compra de aguja para biopsia bard según contrato IJC-SDA-AD-008-2020-VII según orden de compra UCC-AD-008/033</t>
  </si>
  <si>
    <t>Quality Med, SA de CV.</t>
  </si>
  <si>
    <t xml:space="preserve">Pago F-865010 agua epura 13,15-01-2021. Convenio modificatorio AD-006/012/2020 </t>
  </si>
  <si>
    <t>Pago F-1281 pensión de vehiculos oficiales por Diciembre 2020 según contrato AD-003/007/2020</t>
  </si>
  <si>
    <t>Jose de Jesus Gonzalez Aceves</t>
  </si>
  <si>
    <t>Pago F-27123 por servicio telefónico e internet del 20-11 al 19-12-2020</t>
  </si>
  <si>
    <t>Pegaso PCS, SA de CV.</t>
  </si>
  <si>
    <t>Pago F-5638 por servicio de mantenimiento preventivo y correctivo del equipo de tratamiento de agua por el mes de Noviembre 2020 según contrato UCC-LPL-004/004/2020</t>
  </si>
  <si>
    <t>Pago F-14667 por fumigación y desinfección del mes de Noviembre de 2020 según contrato IJC-SDA-UCC-LPN-001-2020</t>
  </si>
  <si>
    <t>Mario Aguilar Parra</t>
  </si>
  <si>
    <t>Pago F-142 transporte, recolección, tratamiento y disposición final de RPBI Noviembre 2020 según contrato AD-011/022/2020</t>
  </si>
  <si>
    <t>Comercializadora para Gobierno, SA de CV.</t>
  </si>
  <si>
    <t>Pago F-OE31 servicio de vigilancia correspondientes del 1 al 30-11-2020 según contrato CA-LPL-003/009/2020</t>
  </si>
  <si>
    <t>Quimera Seguridad Privada S de RL de CV</t>
  </si>
  <si>
    <t>Pago F-10564 servicio de copiado del mes de Noviembre de 2020 según contrato IJC-SDA-AD-011-2019</t>
  </si>
  <si>
    <t>Pago F-159853,159854 mtto elevevador Octubre y Noviembre 2020 según contrato AD-001/003/2020</t>
  </si>
  <si>
    <t>Elevadores Otis SA de CV</t>
  </si>
  <si>
    <t>Pago F-28659 por mtto a extintores incluye recarga y cambio de manguera según contrato AD-007/021/2020</t>
  </si>
  <si>
    <t>Mario Enrique Hernández García</t>
  </si>
  <si>
    <t>Integradora CJ, SA de CV.</t>
  </si>
  <si>
    <t>Pago F-39911 rollo de papel impresora termica 110 mmx20 m según contrato AD-036/049/2020 según orden de compra UCC-AD-036/004</t>
  </si>
  <si>
    <t>Imadine, SA de CV.</t>
  </si>
  <si>
    <t>Pago F-895950,45950 agua correspondiente 20,25-01-2021. Convenio modificatorio AD-006/012/2020</t>
  </si>
  <si>
    <t xml:space="preserve">Pago F-895950,45950 agua correspondiente 20,25-01-2021 según contrato </t>
  </si>
  <si>
    <t>CH-25</t>
  </si>
  <si>
    <t>CH-26</t>
  </si>
  <si>
    <t>Reposición fondo fijo</t>
  </si>
  <si>
    <t>CH-27</t>
  </si>
  <si>
    <t>trasp</t>
  </si>
  <si>
    <t>Traspaso a Cta 0165694876 para pago de impuestos e IMSS</t>
  </si>
  <si>
    <t xml:space="preserve"> 7010-4741345</t>
  </si>
  <si>
    <t>PagoF-10002643, 10002696  por estudios de tac de torax simple COVID 2020 según contrato AD-043/054/2020</t>
  </si>
  <si>
    <t>Pago F-423 por camilla de traslado de pacientes PK8000 según contrato UCC-LPN-011/53/2020 según orden de compra UCC-LPN-011/001</t>
  </si>
  <si>
    <t>Eliud Lopez Landa</t>
  </si>
  <si>
    <t>Pago F-703 Contrato UCC-LPN-015/060/2020 O.C. UCC-LPN-015/001</t>
  </si>
  <si>
    <t>Healthcare Systems de México, SA de CV.</t>
  </si>
  <si>
    <t>Comisión token</t>
  </si>
  <si>
    <t>Santander</t>
  </si>
  <si>
    <t>Pago pensiones 1 qna de Enero de 2021</t>
  </si>
  <si>
    <t xml:space="preserve">BANSI </t>
  </si>
  <si>
    <t>Pago sedar 2 qna de Enero de 2021</t>
  </si>
  <si>
    <t>Mantenimiento Preventivo y Correctivo al Instrumental Medico</t>
  </si>
  <si>
    <t>Proveedora de Articulos y Servicios Institucionales de Mexico SA de CV</t>
  </si>
  <si>
    <t>Pago F-107 servicio de mantenimiento preventivo del mobiliario medico electromedico y soporte vital.1 mtto a ventilador viasys y 1 mtto ventilador puritan. Según contrato CA-LPN-007/008/2020</t>
  </si>
  <si>
    <t>Phase in Medical S de RL de CV</t>
  </si>
  <si>
    <t>Pago F-12991 Servicio de renta de equipo basico de cistocopia sin biopsia, renta de pinzas para extraccion de cuerpos extraños, servicio renta de vaina de resectoscopio según contrato AD-020/039/2020</t>
  </si>
  <si>
    <t>Pago F-228-290-241-295-249-250 N.C. 3,2 Estudios patologicos realizados a pacientes del seguro popular  según contrato AD-021/034/2020</t>
  </si>
  <si>
    <t>Pago F-90379068 nc-94027740, 90379312 nc-94027741, 90380842 nc-94027742, 90381660 nc-94027743, 90381903 nc-94027744, 90386572 nc-94027745, 90391558 nc-94027746 nc-94027739, 94027636 según contrato IJC-SDA-CA-LPL-001/2020-I según orden de compra UCC-LPN-001/017</t>
  </si>
  <si>
    <t>Degasa SA de CV</t>
  </si>
  <si>
    <t>Pago F-552820,562974,562975,562973 expansor mamario de valvula integrada de forma anatómica, texturizada y sitio de inyección integrado con tecnologia de autosellado, implante anatómico, diseño gel cohesivo, según contrato IJC-SDA-AD-014-2020-III y convenio modificatorio al mismo segun orden de compra UCC-AD-014/009, CM-UCC-AD-014/002, CM-UCC-AD-014/001, CM-UCC-AD-014/015</t>
  </si>
  <si>
    <t>Pago F-8110 por compra de lubrizal tubo según contrato IPS-L01/18-10 según orden de reposición ALFAEJ-01</t>
  </si>
  <si>
    <t>Alfej Medical Items, S de RL de CV.</t>
  </si>
  <si>
    <t>Pago F-287,288 estudios patológicos a paciente de seguro popular según contrato AD-021/034/2020</t>
  </si>
  <si>
    <t>Reenvio de pago F-552815 por el contrato IJC-SDA-AD-014-2020-III según orden de compra UCC-AD-014/008</t>
  </si>
  <si>
    <t>Pago F-42924,42968 por desinfectante en espuma, detergente  de suelos y superficies, cinta testigo, bolsa de papel grado medico para esterilizar de papel grado medico  según contrato IJC-SDA-AD-008-2020-IX según contrato UCC-AD-008/035 y contrato IJC-SDA-CA-LPN-002/2020-III segun orden de compra UCC-LPN-001/067</t>
  </si>
  <si>
    <t>Pago F-159855 por mantenimiento de elevador por el mes de Diciembre de 2020 según contrato AD-001/003/2020</t>
  </si>
  <si>
    <t>Pago F-11624,11636 por clohidrato de cloropiramida, paracetamol, vancomicina, bicarbonato de sodio según orden de compra IJC-SDA-AD-009/2020-II según orden de compra UCC-AD-009/028</t>
  </si>
  <si>
    <t>Alfej Medical Items S de RL de CV</t>
  </si>
  <si>
    <t>Pago F-42635,42587,42588 por protector de hojas t/c, rollo de paple para impresora, papel contac, carpeta de tres argollas, tabla agarra papel, marca textos ros verde, marcador de tinta permanente azul, negro marcador para pizarron, papel blanco carta y oficio, boligrafo color azul, borrador migajon, recopilador carta de dos argollas, broche para archivo, tijera para costura y oficina, caja para archivo, tinta de gotero azul, negro, cinta para sellos azul, clip baco, clip mariposa, corrector liquido, folder, grapas estardar, lapiz con borrador libreta forma francesa, marca textos amarillo y naranja segun contrato IJC-LPN-020/033-2020 segun orden de compra UCC-LPL-020/009</t>
  </si>
  <si>
    <t>Tlaquepaque Escolar SA de  CV</t>
  </si>
  <si>
    <t>Pago F-90407076,90408572 nc-94027759,90408923 nc-94027760, 90409388 nc-94027761 nc-94027758 por compra de sutura no absorbible, bolsa desechable, tela adhesiva, solución anticeptica, guante cirujano, compresa quirurgica, desinfectante de alto nivel de glutaraldehido 2%, y notas de crédito por entregas tardias e imcumplimiento segun contrato IJC-SDA-CA-LPN-001/2020-I segun orden de compra UCC-LPN-001/057</t>
  </si>
  <si>
    <t>Pago F-2371 por compra de bridion, aprepitant según contrato IJC-SDA-AD-012/2020-I según orden de compra UCC-AD-012/008</t>
  </si>
  <si>
    <t>Pago F-CA-11 por servicio de limpieza del 01 al 15-12-2020 según contrato CA-LPL-002/012/2020</t>
  </si>
  <si>
    <t>Grupo Mixzoc SA de CV</t>
  </si>
  <si>
    <t>Pago F-20868,20876,20869 por compra de sutura no absorbible de polipropileno, canula de guedel, sutura seda, sonda foley según contrato IJC-SDA-CA-LPN-001/2020-VIII según orden de compra UCC-LPN-001/072 y contrato IJC-SDA-AD-022/2020-I según orden de compra UCC-AD-022/007</t>
  </si>
  <si>
    <t xml:space="preserve">Pago F-31709,31741,31750 servicios de roperia del 4 al 11-12-2020, del 14 al 18-12-2020 y Reposición de ropa quirurgica y de hospitalización según contrato CA-LPL-004/011/2020 Y convenio modificatorio al mismo contrato </t>
  </si>
  <si>
    <t>Pago F-24895,25098 por electrodo de asa, engrapadora circular, cateter doble jj según contrato IJC-SDA-CA-LPN-001/2020-XI según orden de compra UCC-LPL-001/075</t>
  </si>
  <si>
    <t>Pago F-127158 por compra de vaso térmico n-12, plato termico con tapadera según contrato AD-037/043/2020 según orden compra UCC-AD-037/006</t>
  </si>
  <si>
    <t>Papel Oro SA de CV</t>
  </si>
  <si>
    <t>Pago F-90405245,90406059 nc-94027756 nc-94027757 por jeringa desechable, sutura seda, torunda algodón, sutura seda,sonda foley según contrato IJC-SDA-AD-008-2020-I según orden de compra UCC-AD-008/019</t>
  </si>
  <si>
    <t>Pago F-27889,27958,27959,27997,27998,27943,27960,28006 por compra de cloruro de sodio, tigeciclina, diclofenaco, naloxona, ondansetron, sulfato de amikacina, vasopresina, vitamina k, atropina, efedrina, bupivacaina, ropivacaina, midazolam según contrato IJC-SDA-AD-009/2020-I segun orden de compra UCC-AD-09/031,  y contrato IJC-SDA-CA-LPN-003/2020-I segun orden de compra UCC-LPN-003/055</t>
  </si>
  <si>
    <t>Pago F-5758,5773 por compra de solución hatman, glucosada, insulina, lidocaina, mesna, tramadol, manitol, metronidasol, nutrición periferica según contrato IJC-SDA-CA-LPN-003/2020-VIII según orden de compra UCC-LPN-003/051</t>
  </si>
  <si>
    <t>Pago F-1095 por bevacizumab, lapatinib, palbociclib, parecoxib según convenio modificatorio al contrato IJC-SDA-CA-LPN-003/2020-VI según orden de compra CM-UCC-LPN-003/001</t>
  </si>
  <si>
    <t>Pago F-90390829 nc-94027749, 90391559 nc-94027750, 90406057 nc-94027751 nc-94027747 nc-94027748 por bata qx desechable esteril, cepillo para cirujano, jeringa desechable, sutura seda, catgut cromico, recolector punzocontante, sutura seda , sutura polipropileno, jeringa desechable, cinta umbilical, torunda de algodón bolitas, sonda foley notas de crédito por entregas tardias e incumplimiento segun contrato IJC-SDA-AD-008-2020-I segun orden de compra UCC-AD-008/001</t>
  </si>
  <si>
    <t>Pago F-90398694 nc-94027754, 90406058 nc-94027755, nc-94027752, 94027744 por bata qx desechable esteril, cinta umbilical, algodón, jeringa desechable, sutura seda, catgut, bolsa de torundas, recolector  punzocortante,sutura seda, jeringa desechable, sonda foley, notas de crédito por entregas tardias e incumplimiento segun contrato IJC-SDA-AD-008-2020-I segun orden de compra UCC-AD-008/010</t>
  </si>
  <si>
    <t>Traspaso de cta 0165694876 para pago de proveedores</t>
  </si>
  <si>
    <t>Pago F-2376  por compra de prembrolizuman según contrato IJC-SDA-AD-042-2020-I según orden de compra UCC-AD-042/003</t>
  </si>
  <si>
    <t>Pago F-251622,251623,252042 por bolsa drenal para colostomia, placa y bolsa de colostomia, aposito hidrocoloide, aposito de hidrofibras, placa y bolsa de colostomia, pasta antibacteriana, jeringa desechable, riñones (plástico), parche sujetador de catether, gel hidratante, aguja raquianestesia, canula endotraquial, polvo regenerador de piel, extención para oxigeno, fijador de tubo endotraqueal segun contrato IJC-SDA-AD-008-2020-VI segun orden de compra UCC-AD-008/032, UCC-AD-014/026 segun contrato IJC-SDA-CA-LPN-001/2020-X segun orden de compra UCC-LPN-001/074</t>
  </si>
  <si>
    <t>Pago F-17558,17554 por compra de clonixinato de lisina, nutrición central, bolsa y linea para administrar solución enteral, mediante bomba especializada de nutrición con camara de goteo según contrato IJC-SDA-CA-LPN-003/2020-V según orden de compra UCC-LPN-003/056, Contrato IJC-SDA-AD-008-2020-V segun orden UCC-AD-008/031</t>
  </si>
  <si>
    <t>Pago F-2210 servicio de mantenimiento correctivo a equipo de agua helada ubicado en acelerador lineal según contrato UCC-LPN-003-026/2020</t>
  </si>
  <si>
    <t>Pago F-11523,11237 por compra de etamsilato y goserelina según contrato IJC-SDA-CA-LPN-010/2020-I según orden de compra UCC-LPN-010/005</t>
  </si>
  <si>
    <t>Pago F-90411267,90419385 por compra de guante para cirujano, cubrebocas desechables según contrato IJC-SDA-AD-014-2020-I según orden de compra UCC-AD-014/016 y UCC-LPN-001/080</t>
  </si>
  <si>
    <t>Pago F-6395,6712,6732 por compra de puerto de titanio venoso, aguja intraosea, jeringa desechable, aguja trukut según contrato IJC-SDA-AD-014-2020-V según orden de compra UCC-AD-014/013, UCC-AD-014/025 según contrato IJC-SDA-CA-LPN-001/2020-V según orden de compra UCC-LPN-001/069</t>
  </si>
  <si>
    <t>Iq Medical, S de RL de CV.</t>
  </si>
  <si>
    <t xml:space="preserve">SIN MOVIMIENTO </t>
  </si>
  <si>
    <t>Pago F-688160,275860,269450 por agua epura del 27-01-2021, 29-01-2021 y 01-02-2021. Convenio modificatorio AD-006/012/2020</t>
  </si>
  <si>
    <t>Pago F-127144 Cuchara mediana biodegradable, tenedor mediano biodegradable según contrato AD-037/044/2020  según orden de compra UCC-AD-037/007</t>
  </si>
  <si>
    <t>Traspaso a cta 7010-4741345 para pago de proveedores</t>
  </si>
  <si>
    <t>Pago F-81940,43730,561560,601440 por agua epura correspondiente al 24-04,29-04,04-05,08-05 del 2020 según contrato AD-006/012/2020</t>
  </si>
  <si>
    <t xml:space="preserve">Pago F-473400,592430 por agua epura correspondiente al 5 y 10 de febrero de 2021 </t>
  </si>
  <si>
    <t>Traspaso de donativo a cta 65508437220 de Santander</t>
  </si>
  <si>
    <t>Traspaso a Cta 0165694876 para pago de pensiones y sedar</t>
  </si>
  <si>
    <t>Traspaso a cta  7010-4741345 para pago de proveedores</t>
  </si>
  <si>
    <t>Unidad de Radiologia IMR, S de RL de CV.</t>
  </si>
  <si>
    <t>4472-13514</t>
  </si>
  <si>
    <t>4472-11929</t>
  </si>
  <si>
    <t>Transf.</t>
  </si>
  <si>
    <t>Nomina 1 al 15 de Febrero de 2021</t>
  </si>
  <si>
    <t>CH-29536</t>
  </si>
  <si>
    <t>CH-29537</t>
  </si>
  <si>
    <t>CH-29538</t>
  </si>
  <si>
    <t>CH-29539</t>
  </si>
  <si>
    <t>CH-29540</t>
  </si>
  <si>
    <t>CH-29541</t>
  </si>
  <si>
    <t>CH-29542</t>
  </si>
  <si>
    <t>CH-29543</t>
  </si>
  <si>
    <t>CH-29544</t>
  </si>
  <si>
    <t>CH-29545</t>
  </si>
  <si>
    <t>CH-29546</t>
  </si>
  <si>
    <t>CH-29547</t>
  </si>
  <si>
    <t>CH-29548</t>
  </si>
  <si>
    <t>CH-29549</t>
  </si>
  <si>
    <t>CH-29550</t>
  </si>
  <si>
    <t>CH-29551</t>
  </si>
  <si>
    <t>CH-29552</t>
  </si>
  <si>
    <t>CH-29553</t>
  </si>
  <si>
    <t>CH-29554</t>
  </si>
  <si>
    <t>CH-29555</t>
  </si>
  <si>
    <t>CH-29556</t>
  </si>
  <si>
    <t>CH-29557</t>
  </si>
  <si>
    <t>CH-29558</t>
  </si>
  <si>
    <t>CH-29559</t>
  </si>
  <si>
    <t>CH-29560</t>
  </si>
  <si>
    <t>CH-29561</t>
  </si>
  <si>
    <t>CH-29562</t>
  </si>
  <si>
    <t>CH-29563</t>
  </si>
  <si>
    <t>CH-29564</t>
  </si>
  <si>
    <t>CH-29565</t>
  </si>
  <si>
    <t>CH-29566</t>
  </si>
  <si>
    <t>CH-29567</t>
  </si>
  <si>
    <t>CH-29568</t>
  </si>
  <si>
    <t>CH-29569</t>
  </si>
  <si>
    <t>CH-29570</t>
  </si>
  <si>
    <t>CH-29571</t>
  </si>
  <si>
    <t>CH-29572</t>
  </si>
  <si>
    <t>CH-29573</t>
  </si>
  <si>
    <t>CH-29574</t>
  </si>
  <si>
    <t>CH-29575</t>
  </si>
  <si>
    <t>CH-29576</t>
  </si>
  <si>
    <t>CH-29577</t>
  </si>
  <si>
    <t>CH-29578</t>
  </si>
  <si>
    <t>CH-29579</t>
  </si>
  <si>
    <t>CH-29580</t>
  </si>
  <si>
    <t>CH-29581</t>
  </si>
  <si>
    <t>CH-29582</t>
  </si>
  <si>
    <t>CH-29583</t>
  </si>
  <si>
    <t>CH-29584</t>
  </si>
  <si>
    <t>CH-29585</t>
  </si>
  <si>
    <t>CH-29586</t>
  </si>
  <si>
    <t>CH-29587</t>
  </si>
  <si>
    <t>Pension alimenticia (10%) dictada por el juez cuarto de lo familiar del primer partido Judicial por el periodo del 1 al 15 de Febrero de 2021</t>
  </si>
  <si>
    <t>CH-29588</t>
  </si>
  <si>
    <t>Pago correspondiente a la 1° Quincena de Febrero de 2021  por cumplimiento al juicio civil del exp. 1191/2017</t>
  </si>
  <si>
    <t>CH-29589</t>
  </si>
  <si>
    <t>CH-29590</t>
  </si>
  <si>
    <t>CH-29591</t>
  </si>
  <si>
    <t>CH-29592</t>
  </si>
  <si>
    <t>CH-29593</t>
  </si>
  <si>
    <t>CH-29594</t>
  </si>
  <si>
    <t>CH-29595</t>
  </si>
  <si>
    <t>CH-29596</t>
  </si>
  <si>
    <t>CH-29597</t>
  </si>
  <si>
    <t>CH-29598</t>
  </si>
  <si>
    <t>CH-29599</t>
  </si>
  <si>
    <t>CH-29600</t>
  </si>
  <si>
    <t>CH-29601</t>
  </si>
  <si>
    <t>CH-29602</t>
  </si>
  <si>
    <t>CH-29603</t>
  </si>
  <si>
    <t>CH-29604</t>
  </si>
  <si>
    <t>CH-29605</t>
  </si>
  <si>
    <t>CH-29606</t>
  </si>
  <si>
    <t>CH-29607</t>
  </si>
  <si>
    <t>CH-29608</t>
  </si>
  <si>
    <t>CH-29609</t>
  </si>
  <si>
    <t>CH-29610</t>
  </si>
  <si>
    <t>CH-29611</t>
  </si>
  <si>
    <t>CH-29612</t>
  </si>
  <si>
    <t>CH-29613</t>
  </si>
  <si>
    <t>CH-29614</t>
  </si>
  <si>
    <t>CH-29615</t>
  </si>
  <si>
    <t>CH-29616</t>
  </si>
  <si>
    <t>CH-29617</t>
  </si>
  <si>
    <t>CH-29618</t>
  </si>
  <si>
    <t>CH-29619</t>
  </si>
  <si>
    <t>CH-29620</t>
  </si>
  <si>
    <t>CH-29621</t>
  </si>
  <si>
    <t>Nomina17,24,30 de enero de 2021 de 8:00 a 20:00 hrs y Liquidacion cubre Incidencias</t>
  </si>
  <si>
    <t>Santillan Sanchez Olivia</t>
  </si>
  <si>
    <t>CH-29622</t>
  </si>
  <si>
    <t>CH-29623</t>
  </si>
  <si>
    <t>CH-29624</t>
  </si>
  <si>
    <t>Nomina 16, 17,18, 21,22,23,24, 25,26, 27,28, 29,30,31 enero de 2021  y Liquidacion cubre Incidencias</t>
  </si>
  <si>
    <t>CH-29625</t>
  </si>
  <si>
    <t>CH-29626</t>
  </si>
  <si>
    <t>CH-29627</t>
  </si>
  <si>
    <t>CH-29628</t>
  </si>
  <si>
    <t>CH-29629</t>
  </si>
  <si>
    <t>Nomina 16 al 31 de enero de 2021  y Liquidacion cubre Incidencias</t>
  </si>
  <si>
    <t>CH-29630</t>
  </si>
  <si>
    <t>CH-29631</t>
  </si>
  <si>
    <t>CH-29632</t>
  </si>
  <si>
    <t>CH-29633</t>
  </si>
  <si>
    <t>CH-29634</t>
  </si>
  <si>
    <t>CH-29635</t>
  </si>
  <si>
    <t>Nomina 18,19, 20,21,22, 23,24,25,26, 27,28, 29,30,31 de enero de 2021 y Liquidacion cubre Incidencias</t>
  </si>
  <si>
    <t>CH-29636</t>
  </si>
  <si>
    <t>CH-29637</t>
  </si>
  <si>
    <t>Nomina 16,17, 19,20,21, 22,24,25,27, 28,29, 30,31 de enero de 2021 y Liquidacion cubre Incidencias</t>
  </si>
  <si>
    <t>Pago F-339,396 por compra de frasco de gel alcoholado antiseptico según contrato IJC-SDA-AD-013/2020-I según orden de compra UCC-AD-013/005</t>
  </si>
  <si>
    <t>Hwr Solutions, SA de CV.</t>
  </si>
  <si>
    <t>Pago F-1538 servicio de mantenimiento correctivo integral del sistema bidireccional, adquisición del sistema bidereccional según contrato UCC-LPL-037/059/2020</t>
  </si>
  <si>
    <t>Standard Electronics Systems, SA de CV.</t>
  </si>
  <si>
    <t>Pago F-20000949 estudios PCR Covid del 22 al 29-12-2021 según contrato AD-044/055/2020</t>
  </si>
  <si>
    <t>Traspaso a Inversión</t>
  </si>
  <si>
    <t>Pago Pensiones  2qna de Enero de 2021</t>
  </si>
  <si>
    <t>Pago F-3796 nc-36 y difencia a favor del pago realizado el 30-12-2020 según contrato AD-021/033/2020</t>
  </si>
  <si>
    <t>Claudio Castañeda Vazquez</t>
  </si>
  <si>
    <t>Pago F-31831 por servicio de roperia del 21 al 31-12-2021 según contrato CA-LPL-004/011/2020</t>
  </si>
  <si>
    <t>Pago F-13067,13059,13024 por servicio de renta de cistoscopio con biopsia, según contrato AD-020/039/2020</t>
  </si>
  <si>
    <t>Pago F-13071 por servicio de renta de cistoscopio con biopsia, según contrato AD-020/039/2020</t>
  </si>
  <si>
    <t>Pago F-1797187,1797334 estudios de diágnosticos PET CET según contrato CA-LPL-008/027/2020</t>
  </si>
  <si>
    <t>Grupo Diagnóstico Médico, SA de CV.</t>
  </si>
  <si>
    <t>Pago F-6675,6720 servicio de envio de dosimetria personal, incluye arrendamiento correspondiente a Noviembre y Diciembre 2020 según contrato UCC-LPN-001/018/2020</t>
  </si>
  <si>
    <t>Rad Medical, S de RL de CV.</t>
  </si>
  <si>
    <t xml:space="preserve">Pago F-841,842 servicio mayo a urban placas JGS2848   y a camioneta general motors placas JF37320 según designación de Secretaria de Administración </t>
  </si>
  <si>
    <t>Joel Alejandro Campos Franco</t>
  </si>
  <si>
    <t>Pago F-293,292 por servicio mayor a ambulancia econoline JHZ2958,  y  servicio mayor y de aire acondicionado a ambulancia JHZ3216 según designación de la Secretaria de Administración</t>
  </si>
  <si>
    <t>Maria Vanessa Jurado Belloc</t>
  </si>
  <si>
    <t>Pago F-3923477,1086992,1089848,395477 por oxigeno medicinal, oxigeno USP y respirox según contrato IJC-SDA-CA-LPL-001/2020</t>
  </si>
  <si>
    <t>Pago F-24829,25583 recolección de frascos contaminados con Quimioterapia  y lámparas correspondientes a Noviembre y Diciembre  2020 según contrato AD-004/019/2020</t>
  </si>
  <si>
    <t>Servicios Industriales para el manejo del Medio Ambiente, SA de CV.</t>
  </si>
  <si>
    <t>Pago F-15529,15594,15602,15600 por lápiz button switch, aposito en gel, cable para placa, cateter de drenaje toracico, trampa delee, marcador de piel, placa de electrocirugia, canula de guedel, bolsa para drenado urinario, aposito con alginato, sutura seda, tubo endotraqueal, catgut cromico, monofilamento de nylon, sonda foley, sutura nylosn 2-0, dispositivo con capacidad de sellado y división de tejido y vasos segun contrato IJC-SDA-CA-LPN-009/2020-II orden de compra UCC-LPN-009/007, Contrato IJC-SDA-AD-008/2020-IV segun orden de compra UCC-AD-008/030, UCC-AD-014/024</t>
  </si>
  <si>
    <t>Pago F-B97B por servicio de vigilancia correspondientes al mes de Diciembre de 2020 según contrato CA-LPL-003/009/2020</t>
  </si>
  <si>
    <t>Quimera Seguridad Privada, S de RL de CV.</t>
  </si>
  <si>
    <t>Pago F-153 por transporte, recolección, tratamiento y disposición final de residuos RPBI de diciembre de 2020 según contrato AD-011/022/2020</t>
  </si>
  <si>
    <t>Pago F-130036848 nc-70002380 por aposito transparente, tubo de jalea lubricante, cal sodada según contrato IJC-SDA-AD-008-2020-III según orden de compra UCC-AD-008/012</t>
  </si>
  <si>
    <t>Pago F-10800 servicio de copiado global correspondiente a Diciembre de 2020</t>
  </si>
  <si>
    <t>Dupli-Copy, S de RL de CV.</t>
  </si>
  <si>
    <t>Pago F-27644,27699,27995,27996 por compra de caspofungina, salbutamol, docetaxel, abiraterona según contrato IJC-SDA-DA-LPN-003/2020-I según orden de compra UCC-LPN-003/049, UCC-LPN-003/058</t>
  </si>
  <si>
    <t>Pago F-5722,5723 por servicio de mantenimiento correctivo a sistemas de tratamiento de agua y servicio de mantinimiento preventivo y correctivo del equipo de tratamiento de agua por el mes de Diciembre de 2020 según contrato UCC-LPL-004/004/2020 según orden de compra OS-001</t>
  </si>
  <si>
    <t>Pago F-1091827 por oxigeno usp liq Bulk según contrato IJC-SDA-CA-LPL-001/2020</t>
  </si>
  <si>
    <t>Pago F-5801 por equipos de irrigación transuretral 2 vias según orden de compra ALD/47</t>
  </si>
  <si>
    <t>Pago F-2086 Honorarios profesionales por el servicio de auditoria externa para la dictaminación de los estados financieros correspondientes al 2019 según contrato UCC-LPL-024/052/2020</t>
  </si>
  <si>
    <t>Guerrero y Santana, SC.</t>
  </si>
  <si>
    <t>Pago F-1294 pensión de vehículos oficiales del ijc por el mes de Enero de 2021</t>
  </si>
  <si>
    <t>Pago F-218946 por agua epura correspondiente al 26 de mayo de 2020 según contrato AD-006/012/2020</t>
  </si>
  <si>
    <t>Pago F-691090, 773830 agua epura correspondiente al 15,17-02-2021 según convenio modificatorio AD-006/012/2020</t>
  </si>
  <si>
    <t>Pago F-146 por frascos desechables esteril, tubo de ensayo rojo, morado, porta objetos según contrato AD-036/050/2020 Según orden de compra UCC-AD-036/003</t>
  </si>
  <si>
    <t>Traspaso a cta 0165694876  para pago de proveedores</t>
  </si>
  <si>
    <t>CH-28</t>
  </si>
  <si>
    <t>trasnf</t>
  </si>
  <si>
    <t>Nomina 16 al 28 de Febrero de 2021</t>
  </si>
  <si>
    <t>CH-29638</t>
  </si>
  <si>
    <t>Pago correspondiente a la 2° Quincena de Febrero de 2021  por cumplimiento al juicio civil del exp. 1191/2017</t>
  </si>
  <si>
    <t>CH-29639</t>
  </si>
  <si>
    <t>Nomina 6 al 15 de febrero de 2021 y Liquidacion cubre Incidencias</t>
  </si>
  <si>
    <t>CH-29640</t>
  </si>
  <si>
    <t>CH-29641</t>
  </si>
  <si>
    <t>CH-29642</t>
  </si>
  <si>
    <t>CH-29643</t>
  </si>
  <si>
    <t>CH-29644</t>
  </si>
  <si>
    <t>CH-29645</t>
  </si>
  <si>
    <t>CH-29646</t>
  </si>
  <si>
    <t>CH-29647</t>
  </si>
  <si>
    <t>CH-29648</t>
  </si>
  <si>
    <t>CH-29649</t>
  </si>
  <si>
    <t>CH-29650</t>
  </si>
  <si>
    <t>CH-29651</t>
  </si>
  <si>
    <t>CH-29652</t>
  </si>
  <si>
    <t>CH-29653</t>
  </si>
  <si>
    <t>CH-29654</t>
  </si>
  <si>
    <t>CH-29655</t>
  </si>
  <si>
    <t>CH-29656</t>
  </si>
  <si>
    <t>CH-29657</t>
  </si>
  <si>
    <t>CH-29658</t>
  </si>
  <si>
    <t>CH-29659</t>
  </si>
  <si>
    <t>CH-29660</t>
  </si>
  <si>
    <t>CH-29661</t>
  </si>
  <si>
    <t>CH-29662</t>
  </si>
  <si>
    <t>CH-29663</t>
  </si>
  <si>
    <t>CH-29664</t>
  </si>
  <si>
    <t>CH-29665</t>
  </si>
  <si>
    <t>CH-29666</t>
  </si>
  <si>
    <t>CH-29667</t>
  </si>
  <si>
    <t>CH-29668</t>
  </si>
  <si>
    <t>CH-29669</t>
  </si>
  <si>
    <t>CH-29670</t>
  </si>
  <si>
    <t>CH-29671</t>
  </si>
  <si>
    <t>CH-29672</t>
  </si>
  <si>
    <t>Nomina 7,13,14 de febrero de 2021 de 8:00 a 20:00 hrs y Liquidacion cubre Incidencias</t>
  </si>
  <si>
    <t>CH-29673</t>
  </si>
  <si>
    <t>CH-29674</t>
  </si>
  <si>
    <t>CH-29675</t>
  </si>
  <si>
    <t>Nomina 1 al 15 de febrero de 2021  y Liquidacion cubre Incidencias</t>
  </si>
  <si>
    <t>CH-29676</t>
  </si>
  <si>
    <t>CH-29677</t>
  </si>
  <si>
    <t>CH-29678</t>
  </si>
  <si>
    <t>CH-29679</t>
  </si>
  <si>
    <t>CH-29680</t>
  </si>
  <si>
    <t>CH-29681</t>
  </si>
  <si>
    <t>Nomina 16 al 17 de Febrero de 2021 y Liquidación</t>
  </si>
  <si>
    <t>CH-29682</t>
  </si>
  <si>
    <t>CH-29683</t>
  </si>
  <si>
    <t>CH-29684</t>
  </si>
  <si>
    <t>CH-29685</t>
  </si>
  <si>
    <t>CH-29686</t>
  </si>
  <si>
    <t>Nomina  2,5,6,7,8,9,10,11,12,13,14,15 de febrero de 2021 y Liquidacion cubre Incidencias</t>
  </si>
  <si>
    <t>CH-29687</t>
  </si>
  <si>
    <t>CH-29688</t>
  </si>
  <si>
    <t>Nomina  1,2,3,5,6,7,8,9,10,11,12,13,14,15 de febrero de 2021 y Liquidacion cubre Incidencias</t>
  </si>
  <si>
    <t>CH-29689</t>
  </si>
  <si>
    <t>Nomina 3,4,5,8,9,10,11,12,13,14,15 de febrero de 2021 y Liquidacion cubre Incidencias</t>
  </si>
  <si>
    <t>Sahagun Garcia Monica Lizbeth</t>
  </si>
  <si>
    <t>CH-29690</t>
  </si>
  <si>
    <t>Pension alimenticia (10%) dictada por el juez cuarto de lo familiar del primer partido Judicial por el periodo del 16 al 28 de Febrero de 2021</t>
  </si>
  <si>
    <t>Traspaso  para incremento de inversión</t>
  </si>
  <si>
    <t>TRANSF</t>
  </si>
  <si>
    <t>Pago Cuotas IMSS Enero 2021</t>
  </si>
  <si>
    <t>Instituto Mexicano del Seguro Social</t>
  </si>
  <si>
    <t>Spuea para pago de pensiones</t>
  </si>
  <si>
    <t>Pago Pensiones 1 qna de Febrero de 2021</t>
  </si>
  <si>
    <t>Pago impuestos Enero 2021</t>
  </si>
  <si>
    <t>Pago F-239597 por tratamiento de yodo a Florencia Murillo</t>
  </si>
  <si>
    <t>Operadora de Hospitales Angeles, SA de CV.</t>
  </si>
  <si>
    <t>Pago F-239852 por rastreo pos ablación paciente Florencia Murillo</t>
  </si>
  <si>
    <t>Comisión cobrada manejo de cuenta</t>
  </si>
  <si>
    <t>Pago de Pensiones 1 qna de Febrero de 2021</t>
  </si>
  <si>
    <t>Pago F-28108 mtto preventivo y calibración y pruebas de fuga unidad de cobalto 60 según contrato CA-LPN-005/024/2020</t>
  </si>
  <si>
    <t>Pago F-16780 por servicio de mantenimiento correctivo del compresor grado medico según oficio SG/19/MAR/2020 según orden de compra ALD/045</t>
  </si>
  <si>
    <t>Alejandro de Jesus González Sierra</t>
  </si>
  <si>
    <t>Pago F-14870,14873,14872 por fumigación servicios de desinfección y superficies contaminadas por el mes de Diciembre de 2020 y desinfección por piojos y chinches según contrato IJC-SDA-UCC-LPL-001-2020  Y contrato AD-047/058/2020 orden de compra UCC-AD-047/001</t>
  </si>
  <si>
    <t>CH-5044</t>
  </si>
  <si>
    <t>Reexpedición CH-5021</t>
  </si>
  <si>
    <t>S.N.T.S.A Sección 28</t>
  </si>
  <si>
    <t>CH-5045</t>
  </si>
  <si>
    <t>Reexpedición CH-5022</t>
  </si>
  <si>
    <t>CH-5046</t>
  </si>
  <si>
    <t>Reexpedición CH-5030</t>
  </si>
  <si>
    <t>CH-5047</t>
  </si>
  <si>
    <t>Reexpedición CH-5038</t>
  </si>
  <si>
    <t>CH-5048</t>
  </si>
  <si>
    <t>Reexpedición CH-5039</t>
  </si>
  <si>
    <t>CH-5049</t>
  </si>
  <si>
    <t>Reexpedición CH-5040</t>
  </si>
  <si>
    <t>CH-5050</t>
  </si>
  <si>
    <t>Reexpedición CH-5041</t>
  </si>
  <si>
    <t>Pago F-3847 por estudios de patologia realizados a pacientes del seguro popular 2019 según contrato AD-026/19-III</t>
  </si>
  <si>
    <t>Pago F-5935 por solución de irrigación según orden de compra ALD/46</t>
  </si>
  <si>
    <t>Traspaso a cta 0165694876 para pago de proveedores</t>
  </si>
  <si>
    <t>Pago F-130038118,130038177,130038244,130038176 por compra de canula de guedel 5, cateter umbilical, canula de guedel5, sutura seda 1, aposito transparente, tubo, jalea lubrocante aséptica, antiseptico con clorhexidina, cal sodada, agente hemostático surgicel fibrilar segun contrato IJC-SDA-AD-014/2020-II segun orden de compra UCC-AD-014/017,UCC-AD-014/023, Contrato IJC-SDA-AD-008-2020-III segun orden UCC-AD-008/029, Contrato IJC-SDA-CA-LPN-009/2020-I segun orden UCC-LPN-009/006</t>
  </si>
  <si>
    <t xml:space="preserve">Pago F-90417294,90416799,90416512 nc-90419627,94027986, nc- 94027985  por incumplimiento, por compra de vendas elásticas 5 cm, 30 cm, y termometro digital, bolsa desechable para fluidos de 1500 ml, sutura absorbible, desinfectante de alto nivel de glutaraldehido segun contrato IJC-SDA-CA-LPN-001/2020-I segun orden de compra UCC-LPN-001/078 </t>
  </si>
  <si>
    <t>Pago F-90402600  nc- 94027984, nebulizador con maxamili, adulto 7 fr según contrato IJC-SDA-AD-022-2020-III según orden de compra UCC-AD-022/003</t>
  </si>
  <si>
    <t>Pago F-90383922,90385162 nc-94027998, 90405488 nc-9402800 nc-94027993 por guante para cirujano, venda elástica, compresa quirurgica, gasa seca, detergente enzimatico, suturo no absorbible, bolsa desechable, guante cirujano esteril 7 para cirugia, sutura antibacterial, segun contrato IJC-SDA-CA-LPN-001/2020-I segun UCC/LPN/001/032</t>
  </si>
  <si>
    <t>Pago F-90383913 nc-95036307, 90385161 nc-94028002, 90384546, 90408570 nc-94028004 nc-94027995 nc-94027999 nc-94028003 por compra de bolsa desechable para fluidos, tela adhesiva, jabon antiseptico, guante cirujano esteril, sutura antibacteriana, desinfectante alto nivel, juego de tapetes, solución anticeptica, cinta micropore de 1", aplicadores de madera, segun contrato IJC-SDA-CA-LPN-001/2020-I segun orden de compra UCC-LPN-001/033</t>
  </si>
  <si>
    <t>Pago F-90416513 nc-95037739,90416798,90418248,90418530, nc-94028006,90419386 nc-94028008 nc-94028001,94028005,94027987,94028007, 94027989,94027997 por compra de cinta micropore, contenedor punzocortante, gasa seca, sutura antibacteriana, compresa quirurgica, jabon antiseptico, segun contrato IJC-SDA-CA-LPN-001/2020/I segun orden de compra UCC-LPN-001/066</t>
  </si>
  <si>
    <t>Pago F-CA-12 por servicio de limpieza del 16 al 31 de Diciembre de 2020 según contrato CA-LPL-002/012/2020</t>
  </si>
  <si>
    <t>Pago F-130038241 por compra de oxaliplatino de 100 mg y 50 mg según contrato IJC-SDA-AD-018-2020-I según orden de compra UCC-AD-018/009</t>
  </si>
  <si>
    <t>Pago F-130037902, 130038179 por compra de tela adhesiva, cinta transpor, electrodo adulto, tela adhesiva, sutura de acero inoxidable, cateter multipropósito, engrapadora contoour, cartucho de recarga contoour, set cateter mutiproposito, engrapadora lineal segun contrato IJC-SDA-CA-LPN-001/2020-IV segun orden de compra UCC-LPN-001-064</t>
  </si>
  <si>
    <t xml:space="preserve">Pago F-11134,11399 nc-2196 nc-2194 nc-2197, 11400 por compra de clonazepam, fulvestran, bromuro de ipratopio según contrato IJC-SDA-CA-LPN-003/2020-VII según orden de compra UCC-LPN-003/040, UCC-LPN-003/046, UCC-LPN-003/030, </t>
  </si>
  <si>
    <t>SIN MOVIMIENTOS</t>
  </si>
  <si>
    <t>Pago F-27250 por servicio telefónico e internet del 20-12-20  al 19-01-2021</t>
  </si>
  <si>
    <t>Pago F-804130, 957620 agua epura correspondiente al 22</t>
  </si>
  <si>
    <t>Traspaso a cta 0165695368  para pago de proveedores</t>
  </si>
  <si>
    <t>Pago F-13137 por compra de tubo fluorescente T-8 32W, tubo led t-8,20 w/65k, tubo fluorecente 14 w según orden de compra ALD/037</t>
  </si>
  <si>
    <t>Distribuidora Electrica de Tlaquepaque, SA de CV.</t>
  </si>
  <si>
    <t>Pago F-23450,9888410,839030,204360 agua epura correspondiente al 26-02-2021 y 01,03,05 de marzo de 2021 según convenio modificatorio al contrato AD-006/012/2020</t>
  </si>
  <si>
    <t>CH-29691</t>
  </si>
  <si>
    <t>Reexpedición ch-29000</t>
  </si>
  <si>
    <t>Cano Magaña Karla Raquel</t>
  </si>
  <si>
    <t>Nomina 1 al 15 de Marzo de 2021</t>
  </si>
  <si>
    <t>CH-29692</t>
  </si>
  <si>
    <t>Pago correspondiente a la 1° Quincena de Marzo de 2021  por cumplimiento al juicio civil del exp. 1191/2017</t>
  </si>
  <si>
    <t>CH-29693</t>
  </si>
  <si>
    <t>CH-29694</t>
  </si>
  <si>
    <t>CH-29695</t>
  </si>
  <si>
    <t>CH-29696</t>
  </si>
  <si>
    <t>CH-29697</t>
  </si>
  <si>
    <t>CH-29698</t>
  </si>
  <si>
    <t>CH-29699</t>
  </si>
  <si>
    <t>CH-29700</t>
  </si>
  <si>
    <t>CH-29701</t>
  </si>
  <si>
    <t>CH-29702</t>
  </si>
  <si>
    <t>CH-29703</t>
  </si>
  <si>
    <t>CH-29704</t>
  </si>
  <si>
    <t>CH-29705</t>
  </si>
  <si>
    <t>CH-29706</t>
  </si>
  <si>
    <t>CH-29707</t>
  </si>
  <si>
    <t>CH-29708</t>
  </si>
  <si>
    <t>CH-29709</t>
  </si>
  <si>
    <t>CH-29710</t>
  </si>
  <si>
    <t>CH-29711</t>
  </si>
  <si>
    <t>CH-29712</t>
  </si>
  <si>
    <t>CH-29713</t>
  </si>
  <si>
    <t>CH-29714</t>
  </si>
  <si>
    <t>CH-29715</t>
  </si>
  <si>
    <t>CH-29716</t>
  </si>
  <si>
    <t>CH-29717</t>
  </si>
  <si>
    <t>CH-29718</t>
  </si>
  <si>
    <t>CH-29719</t>
  </si>
  <si>
    <t>CH-29720</t>
  </si>
  <si>
    <t>CH-29721</t>
  </si>
  <si>
    <t>CH-29722</t>
  </si>
  <si>
    <t>CH-29723</t>
  </si>
  <si>
    <t>CH-29724</t>
  </si>
  <si>
    <t>CH-29725</t>
  </si>
  <si>
    <t>CH-29726</t>
  </si>
  <si>
    <t>Nomina 21,28 de febrero de 2021 de 8:00 a 20:00 hrs y 24/02/21 y Liquidacion cubre Incidencias</t>
  </si>
  <si>
    <t>CH-29727</t>
  </si>
  <si>
    <t>CH-29728</t>
  </si>
  <si>
    <t>CH-29729</t>
  </si>
  <si>
    <t>Nomina 16 al 28 de febrero de 2021  y Liquidacion cubre Incidencias</t>
  </si>
  <si>
    <t>CH-29730</t>
  </si>
  <si>
    <t>CH-29731</t>
  </si>
  <si>
    <t>CH-29732</t>
  </si>
  <si>
    <t>CH-29733</t>
  </si>
  <si>
    <t>CH-29734</t>
  </si>
  <si>
    <t>Nomina 16,17,20,21,22,23,24,25,26,27,28 de febrero de 2021  y Liquidacion cubre Incidencias</t>
  </si>
  <si>
    <t>CH-29735</t>
  </si>
  <si>
    <t>CH-29736</t>
  </si>
  <si>
    <t>CH-29737</t>
  </si>
  <si>
    <t>CH-29738</t>
  </si>
  <si>
    <t>Nomina  16 al 28 de febrero de 2021 no laboro 22/02/21 y Liquidacion cubre Incidencias</t>
  </si>
  <si>
    <t>CH-29739</t>
  </si>
  <si>
    <t>CH-29740</t>
  </si>
  <si>
    <t>Nomina 16,17,18,21,22,23,24,25,26,27,28 de febrero de 2021 y Liquidacion cubre Incidencias</t>
  </si>
  <si>
    <t>CH-29741</t>
  </si>
  <si>
    <t>CH-29742</t>
  </si>
  <si>
    <t>CH-29743</t>
  </si>
  <si>
    <t>Nomina 16,17,18,19,22,23,24,26,27,28 de febrero de 2021 y Liquidacion cubre Incidencias</t>
  </si>
  <si>
    <t>CH-29744</t>
  </si>
  <si>
    <t>Pension alimenticia (10%) dictada por el juez cuarto de lo familiar del primer partido Judicial por el periodo del 1 al 15 de Marzo de 2021</t>
  </si>
  <si>
    <t>CH-29745</t>
  </si>
  <si>
    <t>Nomina   16,17,18,19,20,22,23,24,25,26,27,28 de febrero de 2021 y Liquidacion cubre Incidencias</t>
  </si>
  <si>
    <t>Martinez Velazquez Fabiola Montserrat</t>
  </si>
  <si>
    <t>Pago F-GOBGDL43 aseguramiento de bienes muebles e inmuebles, dinero y valores, equipo electrónico y maquinaria pesada del Instituto del 1 de enero al 31 de Diciembre de 2021</t>
  </si>
  <si>
    <t>Seguros Sura, SA de CV.</t>
  </si>
  <si>
    <t>Pago Pensiones 2 qna Febrero de 2021</t>
  </si>
  <si>
    <t>Pago F-4628D por servicio de mantenimiento preventivo y correctivo del compresor grado médico según contrato UCC-LPL-025/028/2020 según orden de compra OS-001</t>
  </si>
  <si>
    <t>Pago F-179 por mantenimiento correctivo al equipo médico (desfibrilador physio, electrocauterio wen, camilla hausted, cama hilrom, lámparas medilux, mesa de cirugia nordica, danateh ) según contrato AD-001BIS/2020</t>
  </si>
  <si>
    <t>Maria del Sagrario Herrera Maldonado</t>
  </si>
  <si>
    <t>Pago F-90395445,90396876,90400127 nc-94027992, 90397718 nc-940027994,90408571 nc-94027996 nc-94028103 por compresa quirurgica, tela adhesiva 1/2, desinfectante de alto nivel, solución anticeptica, sutura absorbible de polipropileno, sutura antibacteriana absorbivle de acido, guante para cirujano esteril 7.5 segun contrato IJC-SDA-CA-LPN-001/2020-I segun orden de compra UCC-LPN-001/047</t>
  </si>
  <si>
    <t>Pago F-90416797,90416511,90417292, 90420731 nc-94027988,90418524 nc-94027990 nc-94028104 nc-94027991 por recolector punzocortante, cinta umbilical de algodón, jeringa desechable 1 ml, torunga de algodón, recolector punzocortante, jeringa desechable 5 ml., sutura de seda, sutura catgut, segun contrato IJC-SDA-AD-008-2020-I segun orden de compra UCC-AD-008/028</t>
  </si>
  <si>
    <t>Pago F-90405487 sutura antibacteriana absorbible de acido poliglicolico 1 CT según contrato IJC-SDA-CA-LPN-001/2020-I según orden de compra UCC-LPN-001/019</t>
  </si>
  <si>
    <t>Pago F-90363188, 90363532,90363850,90364190,90364420 nc-95034784,90367213 nc-94028100,90371034 nc-94028099,90385947 nc-94028101,90405486 nc-94028102 por guante para cirujano esteril #7,6.5,8, vendas elasticas 10 cm, 30 cm, compresa quirurgica, gasa seca, alcohol etilico desnaturalizado, cubre bocas desechable triple capa, sutura antibacteriana absorbible de acido, segun contrato IJC-SDA-CA-LPN-001/2020-I segun orden de compra UCC-LPN-001/001</t>
  </si>
  <si>
    <t>Pago F-17171 sonda para aspiración de secreciones de plástico esteril desechable con valvula de 8 y 14 fs nc-490, 17306 infusor de 48 hrs, sonda para aspiración, kit para asperción nc-491 según contrato IJC-SDA-CA-LPN-001/2020-IX  según orden de compra UCC-LPN-001/041</t>
  </si>
  <si>
    <t>Pago F-322420,106150 por agua epura del 10,12-03-2021 según convenio modificatorio al contrato AD-006/012/2020</t>
  </si>
  <si>
    <t>Pago F-21235 por compra de acumuladores para vehículos urvan y Tiida según orden de compra ADL/005</t>
  </si>
  <si>
    <t>Maria del Carmen González Saucedo</t>
  </si>
  <si>
    <t>Pago F-27375 por servicio telefónico e internet del 20-01-21  al 19-02-2021</t>
  </si>
  <si>
    <t xml:space="preserve">F-9531 Anticipo Póliza de prepago 5 horas de servicio de soporte remoto y/o teléfonico </t>
  </si>
  <si>
    <t>Javier Alejandro Barba Gutierrez</t>
  </si>
  <si>
    <t>Pago F-499290, 73990 por agua epura correspondiente al 17 y 19 de Marzo de 2021 según convenio modificatorio al contrato AD-006/012/2020</t>
  </si>
  <si>
    <t>Pago F-356310,755010 agua epura del 22,26 de marzo de 2021 según convenio modificatorio al contrato AD-006/012/2020</t>
  </si>
  <si>
    <t>CH-29</t>
  </si>
  <si>
    <t>CH-30</t>
  </si>
  <si>
    <t>Nomina 16 al 31 de Marzo de 2021</t>
  </si>
  <si>
    <t>Complemento Nomina 31/03/2021 Leopoldo Orozco Melendez, Alejandra Langarica , Angelica Gutierrez</t>
  </si>
  <si>
    <t>CH-29746</t>
  </si>
  <si>
    <t>Pago correspondiente a la 2° Quincena de Marzo de 2021  por cumplimiento al juicio civil del exp. 1191/2017</t>
  </si>
  <si>
    <t>CH-29747</t>
  </si>
  <si>
    <t>CH-29748</t>
  </si>
  <si>
    <t>CH-29749</t>
  </si>
  <si>
    <t>CH-29750</t>
  </si>
  <si>
    <t>CH-29751</t>
  </si>
  <si>
    <t>CH-29752</t>
  </si>
  <si>
    <t>CH-29753</t>
  </si>
  <si>
    <t>CH-29754</t>
  </si>
  <si>
    <t>CH-29755</t>
  </si>
  <si>
    <t>CH-29756</t>
  </si>
  <si>
    <t>CH-29757</t>
  </si>
  <si>
    <t>CH-29758</t>
  </si>
  <si>
    <t>CH-29759</t>
  </si>
  <si>
    <t>CH-29760</t>
  </si>
  <si>
    <t>CH-29761</t>
  </si>
  <si>
    <t>CH-29762</t>
  </si>
  <si>
    <t>CH-29763</t>
  </si>
  <si>
    <t>CH-29764</t>
  </si>
  <si>
    <t>CH-29765</t>
  </si>
  <si>
    <t>CH-29766</t>
  </si>
  <si>
    <t>CH-29767</t>
  </si>
  <si>
    <t>CH-29768</t>
  </si>
  <si>
    <t>CH-29769</t>
  </si>
  <si>
    <t>CH-29770</t>
  </si>
  <si>
    <t>CH-29771</t>
  </si>
  <si>
    <t>CH-29772</t>
  </si>
  <si>
    <t>CH-29773</t>
  </si>
  <si>
    <t>CH-29774</t>
  </si>
  <si>
    <t>CH-29775</t>
  </si>
  <si>
    <t>CH-29776</t>
  </si>
  <si>
    <t>CH-29777</t>
  </si>
  <si>
    <t>CH-29778</t>
  </si>
  <si>
    <t>CH-29779</t>
  </si>
  <si>
    <t>CH-29780</t>
  </si>
  <si>
    <t>Nomina 7,14 de marzo  2021 de 8:00 a 20:00 hrs y 12/03/2021 turno matutino y Liquidacion cubre Incidencias</t>
  </si>
  <si>
    <t>CH-29781</t>
  </si>
  <si>
    <t>CH-29782</t>
  </si>
  <si>
    <t>CH-29783</t>
  </si>
  <si>
    <t>Nomina  1,2,3,4,5,8,9,10,11,12,13,14,15 de marzo de 2021  y Liquidacion cubre Incidencias</t>
  </si>
  <si>
    <t>CH-29784</t>
  </si>
  <si>
    <t>CH-29785</t>
  </si>
  <si>
    <t>CH-29786</t>
  </si>
  <si>
    <t>CH-29787</t>
  </si>
  <si>
    <t>CH-29788</t>
  </si>
  <si>
    <t>Nomina 1 al 15 de Marzo de 2021  y Liquidacion cubre Incidencias</t>
  </si>
  <si>
    <t>CH-29789</t>
  </si>
  <si>
    <t>CH-29790</t>
  </si>
  <si>
    <t>CH-29791</t>
  </si>
  <si>
    <t>CH-29792</t>
  </si>
  <si>
    <t>Nomina 1 al 15 de marzo de 2021 y 6,7,13,14/03/2021 guardias nocturnasy Liquidacion cubre Incidencias</t>
  </si>
  <si>
    <t>CH-29793</t>
  </si>
  <si>
    <t>CH-29794</t>
  </si>
  <si>
    <t>CH-29795</t>
  </si>
  <si>
    <t>Nomina  1,2,7,9,10,11,12,13,14 de marzo de 2021 y Liquidacion cubre Incidencias</t>
  </si>
  <si>
    <t>CH-29796</t>
  </si>
  <si>
    <t>Nomina  1 al 14 de marzo de 2021 y Liquidacion cubre Incidencias</t>
  </si>
  <si>
    <t>CH-29797</t>
  </si>
  <si>
    <t>Nomina 5,6,9,10,11,12 de marzo de 2021 y Liquidacion cubre Incidencias</t>
  </si>
  <si>
    <t>CH-29798</t>
  </si>
  <si>
    <t>Pension alimenticia (10%) dictada por el juez cuarto de lo familiar del primer partido Judicial por el periodo del 16 al 31 de Marzo de 2021</t>
  </si>
  <si>
    <t>CH-29799</t>
  </si>
  <si>
    <t>Nomina 16 al 31 de Marzo de 2021 y Liquidación</t>
  </si>
  <si>
    <t>Espinoza Carillo Elba Alicia</t>
  </si>
  <si>
    <t>Pago F-500133145, 500133005 por compra de ventiladores volumetricos y monitor de signos vitales marca general electric según contrato CA-LPN-014/062/2020 según orden de compra UCC-LPN-014/001</t>
  </si>
  <si>
    <t>GE Sistemas Medicos de México, SA de CV.</t>
  </si>
  <si>
    <t>Pago pensiones 1 qna de Marzo de 2021</t>
  </si>
  <si>
    <t>Pago pensiones 2 qna de Marzo de 2021</t>
  </si>
  <si>
    <t>Pago F-11097 por servicio de copiado global de 9 equipos correspondiente a Enero 2021 según contrato IJC-SDA-AD-001-2019</t>
  </si>
  <si>
    <t>Dupli Copy, S de RL de CV.</t>
  </si>
  <si>
    <t>Pago F-1318 por pensión de vehiculos oficiales del IJC correspondientes al mes de Febrero 2021 según convenio modificatorio al contrato AD-003/007/2020</t>
  </si>
  <si>
    <t>Jose de Jesus González Aceves</t>
  </si>
  <si>
    <t>Pago F-14914, 14915 por desinfección para control de fauna nociva del mes de Enero de 2021 y desinfección de areas contaminadas utilizando vapor a alta presión según convenio modificatorio al contrato IJC-SDA-UCC-LPL-001-2020</t>
  </si>
  <si>
    <t>Pago F-5782 por servicio de mantenimiento preventivo y correctivo del equipo de tratamiento de agua por el mes de Enero de 2021 según convenio modificatorio UCC-LPL-004/004/2020</t>
  </si>
  <si>
    <t>Medical Industrial, SA de CV.</t>
  </si>
  <si>
    <t>CH-1</t>
  </si>
  <si>
    <t>Pago de Cuotas sindicales Enero 2021</t>
  </si>
  <si>
    <t>CH-2</t>
  </si>
  <si>
    <t>Pago de Fondo de Auxilio por defunción Enero 2021</t>
  </si>
  <si>
    <t>CH-3</t>
  </si>
  <si>
    <t>Pago de Cuotas sindicales Febrero 2021</t>
  </si>
  <si>
    <t>CH-4</t>
  </si>
  <si>
    <t>Pago de Fondo de Auxilio por defunción Febrero 2021</t>
  </si>
  <si>
    <t>Pago Cuotas IMSS Febrero 2021</t>
  </si>
  <si>
    <t>Pago Impuestos Febrero 2021</t>
  </si>
  <si>
    <t>Pago Sedar 1 qna de Marzo de 2021</t>
  </si>
  <si>
    <t>Pago Sedar 2 qna de Marzo de 2021</t>
  </si>
  <si>
    <t xml:space="preserve">Comisión cobrada  </t>
  </si>
  <si>
    <t>Pago F-530100 agua epura correspondiente al 29 de Marzo de 2021 según convenio modificatorio al contrato AD-006/012/2020</t>
  </si>
  <si>
    <t>Nomina 1 al 15 de Abril de 2021</t>
  </si>
  <si>
    <t>CH-29800</t>
  </si>
  <si>
    <t>Pension alimenticia (10%) dictada por el juez cuarto de lo familiar del primer partido Judicial por el periodo del 1 al 15 de Abril de 2021</t>
  </si>
  <si>
    <t>CH-29801</t>
  </si>
  <si>
    <t>Pago correspondiente a la 1° Quincena de Abril de 2021  por cumplimiento al juicio civil del exp. 1191/2017</t>
  </si>
  <si>
    <t>CH-29802</t>
  </si>
  <si>
    <t>CH-29803</t>
  </si>
  <si>
    <t>CH-29804</t>
  </si>
  <si>
    <t>CH-29805</t>
  </si>
  <si>
    <t>CH-29806</t>
  </si>
  <si>
    <t>CH-29807</t>
  </si>
  <si>
    <t>CH-29808</t>
  </si>
  <si>
    <t>CH-29809</t>
  </si>
  <si>
    <t>CH-29810</t>
  </si>
  <si>
    <t>CH-29811</t>
  </si>
  <si>
    <t>CH-29812</t>
  </si>
  <si>
    <t>CH-29813</t>
  </si>
  <si>
    <t>CH-29814</t>
  </si>
  <si>
    <t>CH-29815</t>
  </si>
  <si>
    <t>CH-29816</t>
  </si>
  <si>
    <t>CH-29817</t>
  </si>
  <si>
    <t>CH-29818</t>
  </si>
  <si>
    <t>CH-29819</t>
  </si>
  <si>
    <t>CH-29820</t>
  </si>
  <si>
    <t>CH-29821</t>
  </si>
  <si>
    <t>CH-29822</t>
  </si>
  <si>
    <t>CH-29823</t>
  </si>
  <si>
    <t>CH-29824</t>
  </si>
  <si>
    <t>CH-29825</t>
  </si>
  <si>
    <t>CH-29826</t>
  </si>
  <si>
    <t>CH-29827</t>
  </si>
  <si>
    <t>CH-29828</t>
  </si>
  <si>
    <t>CH-29829</t>
  </si>
  <si>
    <t>CH-29830</t>
  </si>
  <si>
    <t>Cortes Arellano Giselda</t>
  </si>
  <si>
    <t>CH-29831</t>
  </si>
  <si>
    <t>CH-29832</t>
  </si>
  <si>
    <t>CH-29833</t>
  </si>
  <si>
    <t>CH-29834</t>
  </si>
  <si>
    <t>CH-29835</t>
  </si>
  <si>
    <t>Nomina 16 y 29 de marzo  2021 y Liquidacion cubre Incidencias</t>
  </si>
  <si>
    <t>CH-29836</t>
  </si>
  <si>
    <t>CH-29837</t>
  </si>
  <si>
    <t>CH-29838</t>
  </si>
  <si>
    <t>Nomina   16,17,18,19,21,22,23,24,25,26,27,28,29,30,31 de marzo de 2021  y Liquidacion cubre Incidencias</t>
  </si>
  <si>
    <t>CH-29839</t>
  </si>
  <si>
    <t>CH-29840</t>
  </si>
  <si>
    <t>CH-29841</t>
  </si>
  <si>
    <t>CH-29842</t>
  </si>
  <si>
    <t>CH-29843</t>
  </si>
  <si>
    <t>Nomina 16,17,20,21,22,23,24,25,26,27,28,29,30,31 de marzo de 2021  y Liquidacion cubre Incidencias</t>
  </si>
  <si>
    <t>CH-29844</t>
  </si>
  <si>
    <t>CH-29845</t>
  </si>
  <si>
    <t>CH-29846</t>
  </si>
  <si>
    <t>CH-29847</t>
  </si>
  <si>
    <t>Nomina 16 al 31  de marzo de 2021 y 20,21,27,28/03/2021 guardias nocturnas y Liquidacion cubre Incidencias</t>
  </si>
  <si>
    <t>CH-29848</t>
  </si>
  <si>
    <t>CH-29849</t>
  </si>
  <si>
    <t>Nomina 16,17,18,19,22,23,24,25,26,27,28,29 de marzo de 2021  y Liquidacion cubre Incidencias</t>
  </si>
  <si>
    <t>CH-29850</t>
  </si>
  <si>
    <t>CH-29851</t>
  </si>
  <si>
    <t>Nomina  24 de marzo de 2021 y Liquidacion cubre Incidencias</t>
  </si>
  <si>
    <t>CH-29852</t>
  </si>
  <si>
    <t>Nomina 16,17,18,19,22,23,24,25,26,27,28  de marzo de 2021 y Liquidacion cubre Incidencias</t>
  </si>
  <si>
    <t>CH-29853</t>
  </si>
  <si>
    <t>Nomina 16,17,18,19,22 al 29 de marzo de 2021  y Liquidacion cubre Incidencias</t>
  </si>
  <si>
    <t>CH-29854</t>
  </si>
  <si>
    <t>CH-29855</t>
  </si>
  <si>
    <t>Pago F-1865 servicios de vigilancia correspondientes del 1 al 31 de enero de 2021 según convenio modificatorio CA-LPL-003/009/2020</t>
  </si>
  <si>
    <t>Pago F-28352 por compra de midazolam según orden de compra ALD/001</t>
  </si>
  <si>
    <t>CH-5</t>
  </si>
  <si>
    <t>Pago de cuotas Sindicales Marzo 2021</t>
  </si>
  <si>
    <t>CH-6</t>
  </si>
  <si>
    <t>Pago de Fondo de auxilio por defunción de Marzo 2021</t>
  </si>
  <si>
    <t>Pago F-1081,1082,1083,1102,1111 por mantenimiento preventivo a mesas de cirugia y lamparas de cirugia, camas electricas, equipo electromecanico según contrato CA-LPN-006/006/2020 orden de compra OS-004</t>
  </si>
  <si>
    <t>Reingenieria en Insumos Medicos y Logistica de Abasto, SA de CV.</t>
  </si>
  <si>
    <t>Pago F-1087, nc-1216, 1109,1112 por servicio de mantenimiento preventivo de equipo electromecanico y soporte vital según contrato CA-LPN-006/006/2020 según orden OS-005, OS-003</t>
  </si>
  <si>
    <t>Pago F-1100 nc-1225, 1094,1110,1108 por servicio de mantenimiento preventivo de equipo electromedico y soporte vital, monitores ,según contrato CA-LPN-007/010/2020 según orden OS-001, OS-002</t>
  </si>
  <si>
    <t>Pago F-2872 nc-37,2905 nc-34, 3846 nc-38 estudios de patoliogia a pacientes de seguro popular según contrato AD-026/19-III</t>
  </si>
  <si>
    <t>Pago F-6251,6735 nc-137 por compra de jeringa desechable, aguja intravenosa, según contrato IJC-SDA-CA-LPN-001/2020-V según orden de compra UCC-LPN-001/050</t>
  </si>
  <si>
    <t>Pago F-58086 por compra de disco duro 1 tb, cd virgen, teclado, mouse alambrico optico con conexión usb, toner negro, amarillo, toner magenta según contrato UCC-LPL-031/045/2020 según orden de compra UCC-LPL-031/045/2020</t>
  </si>
  <si>
    <t>Gama Sistemas, SA de CV.</t>
  </si>
  <si>
    <t>Pago F-27498 por servicio telefónico e internet del 20-02-21  al 19-03-2021</t>
  </si>
  <si>
    <t>Pago F-107,108 bata overol impemeable desechable según contrato IJC-SDA-AD-003-2021-II según orden de compra UCC-AD-003/002</t>
  </si>
  <si>
    <t>Waspmed, SAPI de CV.</t>
  </si>
  <si>
    <t>Pago F-95300, 95460 agua epura correspondiente al 16,20-04-2021 según convenio modificatorio AD-006/012/2020</t>
  </si>
  <si>
    <t>Traspaso a Inversion</t>
  </si>
  <si>
    <t>Pago F-94960, 95060 por agua epura del 1 y 5 de abril de 2021</t>
  </si>
  <si>
    <t>CH-31</t>
  </si>
  <si>
    <t>Pago F-E6B0 servicios de vigilancia del 1 al 28 de Febrero de 2021 según convenio modificatorio CA-LPL-003/009/2020</t>
  </si>
  <si>
    <t>Pago F- 1,2  por servicios de limpieza del 1 al 31 de enero según contrato AD-050/2020</t>
  </si>
  <si>
    <t>Grupo Onitmex, SA de CV.</t>
  </si>
  <si>
    <t>Pago F-13113,13322,13323,13324,13325 por renta de equipo de cistoscopia con biopsia según convenio modificatorio AD-020/039/2020</t>
  </si>
  <si>
    <t>Tecnicos Medicos, S de RL de CV.</t>
  </si>
  <si>
    <t>Pago F-2387,2398 por compra de pembrolizuman, aprepitant según convenio modificatorio IJC-SDA-AD-042/2020-I según orden de compra CM-UCC-AD-042/001</t>
  </si>
  <si>
    <t>Pago F-4,5 servicio de limpieza del 1 al 28 de febrero de 2021 según contrato CA-LPN-001/2021</t>
  </si>
  <si>
    <t>Pago F-14923 por fumigacion correspondiente al mes de Febrero de 2021 según convenio modificatorio al contrato IJC-SDA-UCC-LPL-001-2020</t>
  </si>
  <si>
    <t>Comisión  manejo cuenta</t>
  </si>
  <si>
    <t>Pago impuestos Marzo 2021</t>
  </si>
  <si>
    <t>Pago Cuotas IMSS Marzo 2021</t>
  </si>
  <si>
    <t>Pago Sedar 1 qna de Abril de 2021</t>
  </si>
  <si>
    <t>CH-7</t>
  </si>
  <si>
    <t>CH-8</t>
  </si>
  <si>
    <t>CH-9</t>
  </si>
  <si>
    <t>CH-10</t>
  </si>
  <si>
    <t>CH-11</t>
  </si>
  <si>
    <t>CH-12</t>
  </si>
  <si>
    <t>CH-13</t>
  </si>
  <si>
    <t>CH-14</t>
  </si>
  <si>
    <t>CH-15</t>
  </si>
  <si>
    <t>CH-16</t>
  </si>
  <si>
    <t>CH-17</t>
  </si>
  <si>
    <t>CH-18</t>
  </si>
  <si>
    <t>CH-19</t>
  </si>
  <si>
    <t>CH-20</t>
  </si>
  <si>
    <t>Nomina 16 al 30 de Abril de 2021</t>
  </si>
  <si>
    <t>GLOBAL</t>
  </si>
  <si>
    <t>Aceves Delgadillo Juana</t>
  </si>
  <si>
    <t>Salazar Macias Francisco</t>
  </si>
  <si>
    <t>Zamora Regalado Roberto Adrian</t>
  </si>
  <si>
    <t>Rodriguez Garcia Ana Laura</t>
  </si>
  <si>
    <t>CH-32</t>
  </si>
  <si>
    <t>CH-33</t>
  </si>
  <si>
    <t>CH-34</t>
  </si>
  <si>
    <t>Chavez Chavez Jose Pedro</t>
  </si>
  <si>
    <t>CH-35</t>
  </si>
  <si>
    <t>Marquez Ramirez Eduardo</t>
  </si>
  <si>
    <t>CH-36</t>
  </si>
  <si>
    <t>CH-37</t>
  </si>
  <si>
    <t>Gudiño Magallon Judith Amelia</t>
  </si>
  <si>
    <t>CH-38</t>
  </si>
  <si>
    <t>CH-39</t>
  </si>
  <si>
    <t>Carrillo Mayoral Patricia Yadira</t>
  </si>
  <si>
    <t>CH-40</t>
  </si>
  <si>
    <t>Gomez Rodriguez Rocio Del Carmen</t>
  </si>
  <si>
    <t>CH-41</t>
  </si>
  <si>
    <t>Ulloa Ortega Mirna Ninibe</t>
  </si>
  <si>
    <t>CH-42</t>
  </si>
  <si>
    <t>Lopez Villalobos Lorena Guadalupe</t>
  </si>
  <si>
    <t>CH-43</t>
  </si>
  <si>
    <t>Galindo Barrera Alma Wendy</t>
  </si>
  <si>
    <t>CH-44</t>
  </si>
  <si>
    <t>Coronado Enciso Simon Pedro</t>
  </si>
  <si>
    <t>CH-45</t>
  </si>
  <si>
    <t>CH-46</t>
  </si>
  <si>
    <t>Zavala Espinosa Carmen Margarita</t>
  </si>
  <si>
    <t>CH-47</t>
  </si>
  <si>
    <t>CH-48</t>
  </si>
  <si>
    <t>Guerrero Espinoza Jose</t>
  </si>
  <si>
    <t>CH-49</t>
  </si>
  <si>
    <t>Mendoza Rodriguez Miriam Lizette</t>
  </si>
  <si>
    <t>CH-50</t>
  </si>
  <si>
    <t>Avila Velazquez Marcela</t>
  </si>
  <si>
    <t>CH-51</t>
  </si>
  <si>
    <t>Arelis Fuentes Victor Ivan</t>
  </si>
  <si>
    <t>CH-52</t>
  </si>
  <si>
    <t>Gomez Padilla Frania</t>
  </si>
  <si>
    <t>CH-53</t>
  </si>
  <si>
    <t>CH-54</t>
  </si>
  <si>
    <t>Bustamante Degante Ma. Gloria</t>
  </si>
  <si>
    <t>CH-55</t>
  </si>
  <si>
    <t>Vera Bocanegra  Gabriela</t>
  </si>
  <si>
    <t>CH-56</t>
  </si>
  <si>
    <t>Carreon Cuautle Yesenia</t>
  </si>
  <si>
    <t>CH-57</t>
  </si>
  <si>
    <t>Nuño Basulto Monica Elizabeth</t>
  </si>
  <si>
    <t>CH-58</t>
  </si>
  <si>
    <t>Gonzalez Garcia Ignacio</t>
  </si>
  <si>
    <t>CH-59</t>
  </si>
  <si>
    <t>Gonzalez Muñoz Saul</t>
  </si>
  <si>
    <t>CH-60</t>
  </si>
  <si>
    <t>Jimenez Alatorre Joel Alejandro</t>
  </si>
  <si>
    <t>CH-61</t>
  </si>
  <si>
    <t>Ochoa Valdez Cynthia Alejandra</t>
  </si>
  <si>
    <t>CH-62</t>
  </si>
  <si>
    <t>Gamboa Medina Anayensi</t>
  </si>
  <si>
    <t>CH-63</t>
  </si>
  <si>
    <t>Cruz Ramos Jose Alfonso</t>
  </si>
  <si>
    <t>CH-64</t>
  </si>
  <si>
    <t>Rivera Lopez Betsy Paola</t>
  </si>
  <si>
    <t>CH-65</t>
  </si>
  <si>
    <t>Solorzano Melendez Alejandro</t>
  </si>
  <si>
    <t>CH-66</t>
  </si>
  <si>
    <t>Parada Franco Maria Dolores</t>
  </si>
  <si>
    <t>CH-67</t>
  </si>
  <si>
    <t>Perez Lopez Ada Denisse</t>
  </si>
  <si>
    <t>CH-68</t>
  </si>
  <si>
    <t>CH-69</t>
  </si>
  <si>
    <t>Iturbero Arreola Celene Nohemi</t>
  </si>
  <si>
    <t>CH-70</t>
  </si>
  <si>
    <t>Rios Castellanos Yoshio Ivan</t>
  </si>
  <si>
    <t>CH-71</t>
  </si>
  <si>
    <t>Nomina 1,4,11 de abril de 2021 de 8:00 a 20:00 hrs y 6,7,8,9,12,13,15-04-2021 turno mat y Liquidación</t>
  </si>
  <si>
    <t>Santillan  Sanchez Olivia</t>
  </si>
  <si>
    <t>CH-72</t>
  </si>
  <si>
    <t>CH-73</t>
  </si>
  <si>
    <t>Nomina  1,2,6,7,8,9,10,11,12,13,14,15 de abril de 2021 y Liquidación</t>
  </si>
  <si>
    <t>Santos Martinez Mercedes</t>
  </si>
  <si>
    <t>CH-74</t>
  </si>
  <si>
    <t>Sierra Tafoya Adriana</t>
  </si>
  <si>
    <t>CH-75</t>
  </si>
  <si>
    <t>Cerda  De La Torre Rodrigo</t>
  </si>
  <si>
    <t>CH-76</t>
  </si>
  <si>
    <t>Nomina  5 al 15 de abril de 2021 y Liquidación</t>
  </si>
  <si>
    <t>CH-77</t>
  </si>
  <si>
    <t>Cabrales Vazquez  Jose Enrique</t>
  </si>
  <si>
    <t>CH-78</t>
  </si>
  <si>
    <t>Liquidación</t>
  </si>
  <si>
    <t>Duran  Lopez  Ana Luisa</t>
  </si>
  <si>
    <t>CH-79</t>
  </si>
  <si>
    <t>Padilla Sanchez Salvador Alejandro</t>
  </si>
  <si>
    <t>CH-80</t>
  </si>
  <si>
    <t>Manzo Bañuelos Ulises Jair</t>
  </si>
  <si>
    <t>CH-81</t>
  </si>
  <si>
    <t>Briseño Hernandez Maria Lucero</t>
  </si>
  <si>
    <t>CH-82</t>
  </si>
  <si>
    <t>Aleman Carbajal Manuel</t>
  </si>
  <si>
    <t>CH-83</t>
  </si>
  <si>
    <t>Vazquez Gonzalez Rolando</t>
  </si>
  <si>
    <t>CH-84</t>
  </si>
  <si>
    <t>Quintero  Vazquez Maria Teresa</t>
  </si>
  <si>
    <t>CH-85</t>
  </si>
  <si>
    <t>Nomina  1 al 15 de abril de 2021 y Liquidación</t>
  </si>
  <si>
    <t>CH-86</t>
  </si>
  <si>
    <t>Nomina   1,2,3,5,6,7,8,9,10,11,12,13,14,15 de abril de 2021 y Liquidación</t>
  </si>
  <si>
    <t>CH-87</t>
  </si>
  <si>
    <t>Nomina 19 al 30 de Abril de 2021</t>
  </si>
  <si>
    <t>Perez Gallardo  Juan Antonio</t>
  </si>
  <si>
    <t>CH-88</t>
  </si>
  <si>
    <t>CH-89</t>
  </si>
  <si>
    <t>CH-90</t>
  </si>
  <si>
    <t>Vazquez Nares Jaime</t>
  </si>
  <si>
    <t>CH-91</t>
  </si>
  <si>
    <t>Galindo Avalos Victor Manuel</t>
  </si>
  <si>
    <t>CH-92</t>
  </si>
  <si>
    <t>Maldonado Hernandez Arlina Del Carmen</t>
  </si>
  <si>
    <t>CH-93</t>
  </si>
  <si>
    <t>Covarrubias Aguilar Francisco Javier</t>
  </si>
  <si>
    <t>Envio de Nomina Sonia Amezcua, Jorge Luis Perez Agraz, Laura Patricia Hernandez, Juan Jose Soto,  Edga Hiram Muñoz, Miguel Angel Ibarra,  Esperanza Concepcion Luna, Xochilt Ochoa, Ruth Zainos, Carlos Samuel Guerra, Adriana Engracia Rosas, Omar Felipe Figueroa</t>
  </si>
  <si>
    <t>Pago pensiones 1 qna de Abril de 2021</t>
  </si>
  <si>
    <t>4472-13515</t>
  </si>
  <si>
    <t>Pago F-1355,1356 por pensión de vehiculos oficiales del IJC corresondiente al mes de Marzo y Abril de 2021 según contrato AD-004/2021</t>
  </si>
  <si>
    <t>Pago F-11376 por servicio de copiado correspondiente al mes de Febrero de 2021 según contrato IJC-SDA-AD-011-2019</t>
  </si>
  <si>
    <t>Pago F-95030 por compra epura correspondiente al 9 de abril de 2021 según contrato AD-005-2021</t>
  </si>
  <si>
    <t>Pago F-31872,31926,31967,32011,32077 por servicio de roperia del 04 al 07-01-2021, 8 al 14-01-2021, 15 al 21-04-2021, 22 al 28-01-2021, 29 al 29-01-2021 según convenio modificatorio al contrato CA-LPL-004/011/2020</t>
  </si>
  <si>
    <t>Servicios Estrella Azul de Occidente, SA de CV.</t>
  </si>
  <si>
    <t>Pago F-1175 por circuito doble calentado de ventilador para adulto según convenio modificatorio IJC-SDA-CA-LPN-001/2020-XII-2 según orden de compra CM-UCC-LPN-001/008</t>
  </si>
  <si>
    <t>Reingenieria en Insumos Medicos y Logistica de Abastos, SA de CV.</t>
  </si>
  <si>
    <t>Pago F-1173,1174 por mantenimiento correctivo a accesorios de mesa de cirugia, según convenio modificatorio al contrato CA-LPN-006/006/2020 según orden CM-0S-001, CM-0S-002</t>
  </si>
  <si>
    <t>Pago F-6 por servicio de limpieza del 1 al 15 de Marzo de 2021 según contrato CA-LPL-001/2021</t>
  </si>
  <si>
    <t>Pago F-1854 por 1 pago de servicio de mantenimiento preventivo-correctivo del equipo medico Acelerador Lineal según CA-LPN-006/2021</t>
  </si>
  <si>
    <t>Accelparts, S de RL de CV.</t>
  </si>
  <si>
    <t>Pago Sedar 2 qna de Abril de 2021</t>
  </si>
  <si>
    <t>Nomina 1 al 15 de Mayo de 2021</t>
  </si>
  <si>
    <t>CH-94</t>
  </si>
  <si>
    <t>CH-95</t>
  </si>
  <si>
    <t>CH-96</t>
  </si>
  <si>
    <t>Vazquez Nares Jose Jaime</t>
  </si>
  <si>
    <t>CH-97</t>
  </si>
  <si>
    <t>CH-98</t>
  </si>
  <si>
    <t>CH-99</t>
  </si>
  <si>
    <t>CH-100</t>
  </si>
  <si>
    <t>CH-101</t>
  </si>
  <si>
    <t>CH-102</t>
  </si>
  <si>
    <t>CH-103</t>
  </si>
  <si>
    <t>CH-104</t>
  </si>
  <si>
    <t>CH-105</t>
  </si>
  <si>
    <t>CH-106</t>
  </si>
  <si>
    <t>CH-107</t>
  </si>
  <si>
    <t>CH-108</t>
  </si>
  <si>
    <t>CH-109</t>
  </si>
  <si>
    <t>CH-110</t>
  </si>
  <si>
    <t>CH-111</t>
  </si>
  <si>
    <t>CH-112</t>
  </si>
  <si>
    <t>CH-113</t>
  </si>
  <si>
    <t>CH-114</t>
  </si>
  <si>
    <t>CH-115</t>
  </si>
  <si>
    <t>CH-116</t>
  </si>
  <si>
    <t>CH-117</t>
  </si>
  <si>
    <t>CH-118</t>
  </si>
  <si>
    <t>Nomina 16 al 30 de Abril de 2021, Cubre incidencias y Liquidación</t>
  </si>
  <si>
    <t>CH-119</t>
  </si>
  <si>
    <t>Nomina  16,17,18,19,21,22,23 de abril, Cubre incidencias y Liquidación</t>
  </si>
  <si>
    <t>CH-120</t>
  </si>
  <si>
    <t>Pension alimenticia (10%) dictada por el juez cuarto de lo familiar del primer partido Judicial por el periodo del 1 al 15 de Mayo  de 2021</t>
  </si>
  <si>
    <t>CH-121</t>
  </si>
  <si>
    <t>Pago correspondiente a la 1° Quincena de Mayo de 2021  por cumplimiento al juicio civil del exp. 1191/2017</t>
  </si>
  <si>
    <t>CH-122</t>
  </si>
  <si>
    <t>Ocho Valdez Cynthia Alejandra</t>
  </si>
  <si>
    <t>CH-123</t>
  </si>
  <si>
    <t>Nomina 3 al 15 de Mayo de 2021</t>
  </si>
  <si>
    <t>Salazar Rojas Javier Ignacio</t>
  </si>
  <si>
    <t>Pago Cuotas IMSS Abril 2021</t>
  </si>
  <si>
    <t>CH-124</t>
  </si>
  <si>
    <t>CH-125</t>
  </si>
  <si>
    <t>Fondo de Auxilio por defunción Abril 2021</t>
  </si>
  <si>
    <t>CH-126</t>
  </si>
  <si>
    <t>CH-127</t>
  </si>
  <si>
    <t>Pago de Cuotas sindicales Abril 2021</t>
  </si>
  <si>
    <t>comisión cobrada</t>
  </si>
  <si>
    <t>Pago pensiones 2 qna de Abril de 2021</t>
  </si>
  <si>
    <t>Pago F-30415 microscopio quirurgico para cirugia plastica</t>
  </si>
  <si>
    <t>Surtidor Quimico del Centro SA de CV</t>
  </si>
  <si>
    <t>Devolución de deposito realizado por error</t>
  </si>
  <si>
    <t>Galilea 2000 A.C.</t>
  </si>
  <si>
    <t>Pago F-97330 agua epura correspondiente al 14 de abril de 2021 según contrato AD-005-2021</t>
  </si>
  <si>
    <t>Pago F-27623 por servicio telefónico e internet del 20-03-21  al 19-04-2021</t>
  </si>
  <si>
    <t>Pago F-13486,13487 por renta de equipo de cistoscopia según convenio modificatorio al contrato AD-020/039/2020</t>
  </si>
  <si>
    <t>Pago F-97440 agua e pura correspondiente al 23-04-2021 según contrato AD-005-2021</t>
  </si>
  <si>
    <t>Pago F-97690,97760,97790,97820,97840 agua e pura correspondiente al -04-2021 según contrato AD-005-2021</t>
  </si>
  <si>
    <t>Pago F-41124 Rollo de impresora termica 110mm x 20 m.segun contrato AD-036/049/2020 según orden de compra UCC-AD-036/002</t>
  </si>
  <si>
    <t>Pago F-11709 por servicio de copiado correspondiente al mes de Marzo de 2021 según contrato IJC-SDA-AD-011-2019</t>
  </si>
  <si>
    <t>Pago F-98190,98620,98230,98320 agua e pura correspondiente al -04-2021 según contrato AD-005-2021</t>
  </si>
  <si>
    <t>Traspaso a cta  4472-13514 para inversion</t>
  </si>
  <si>
    <t>Pago F-11238 por compra de Hipoclorito según orden de compra ALD/008</t>
  </si>
  <si>
    <t>Corporación Quimica Omega</t>
  </si>
  <si>
    <t>Pago poliza 1290335900 por aseguramiento de vehiculos oficiales del Instituto del 01-01-2021 al 31-12-2021</t>
  </si>
  <si>
    <t>Qualitas Compañía de Seguros, SA de CV.</t>
  </si>
  <si>
    <t>Pago F-168,170,184 por transporte, tratamiento y disposicion final de residuos RPBI Enero, Febrero y Marzo 2021 según convenio modificatorio AD-011/022/2020</t>
  </si>
  <si>
    <t>Pago F-180por compra de jabon liquido, bolsa de rollo grande según convenio modificatorio IJC-SDA-UCC-LPL-021/2020/2020 según orden de compra CM-UCC-LPL-021/001</t>
  </si>
  <si>
    <t>Pago F-179 por compra de frasco desechable esteril, tubo de ensayo rojo, morado según convenio modificatorio AD-036/050/2020 según orden de compra CM-UCC-AD-036/001</t>
  </si>
  <si>
    <t>Pago F-130563 por compra pieza vaso de papel bamboo 12 oz, contenedor térmico bio 9x9 c/división según convenio modificatorio AD-037/043/2020 según contrato CM-UCC-AD-037/001</t>
  </si>
  <si>
    <t>Pago F-10003270 por estudios linfogammagrafia realizado a pacientes con cobertura del fondo de salud para el Bienestar de consulta externa y hospitalizados Enero 2021 según convenio modificatorio AD-005/014/2020 Ene/Mzo</t>
  </si>
  <si>
    <t>Pago F-10003269,10003148,10003149,10003150,10003151, por estudios de imagenologia realizados a pacientes con cobertura del fondo de salud para el Bienestar de consulta externa y hospitalizados del 12 al 17-02-2021, 9 al 12-02-2021, 1 al 07-02-2021, 8 al 14-02-2021, 15 al 21-02-2021 segun contrato CA-LPN-002/2021</t>
  </si>
  <si>
    <t>Pago F-10002959, 10002960 por estudios de imagenologia realizados a pacientes con cobertura del fondo de salud para el Bienestar de consulta externa y hospitalizados Enero 2021 según convenio modificatorio AD-LPN-008/015/2020 Enero 2021</t>
  </si>
  <si>
    <t>Pago F-32437 por servicios de roperia del 1 al 25 de Febrero de 2021 según contrato CA-LPL-003/2021</t>
  </si>
  <si>
    <t>Pago F-58A1, 928B por servicios de vigilancia del 1 al 31 de Marzo 2021 según contrato CA-LPL-004/2021</t>
  </si>
  <si>
    <t>Pago F-5840 por servicio de mantenimiento preventivo y correctivo del equipo de tratamiento de agua por el mes de Febrero de 2021 según convenio modificatorio UCC-LPL-004/004/2020</t>
  </si>
  <si>
    <t>Pago F-5952,6003 por servicio de mantenimiento preventivo y correctivo del equipo de tratamiento de agua por el mes de Marzo y Abril de 2021 según convenio modificatorio UCC-LPL-004/004/2020</t>
  </si>
  <si>
    <t>Pago F-32552,32359,32418,32434,32549 por servicios de roperia del 1 al 31 de Marzo de 2021 según contrato CA-LPL-003/2021</t>
  </si>
  <si>
    <t>Pago F-1254, 1257, 1262 por bevacizumab de 400 mg., Rituximab de 500 mg, bevacizumab, según convenio modificatorio al contrato CA-LPN-003/2020 según orden CM-II-UCC-LPN-003/015*016</t>
  </si>
  <si>
    <t>Comisiones Bancarias</t>
  </si>
  <si>
    <t>Banco Santander</t>
  </si>
  <si>
    <t>Pago Impuestos Abril 2021</t>
  </si>
  <si>
    <t>Pago Sedar 1 qna de Mayo de 2021</t>
  </si>
  <si>
    <t>Traspaso a inversión (compra)</t>
  </si>
  <si>
    <t>Nomina 16 al 31 de Mayo de 2021</t>
  </si>
  <si>
    <t>CH-128</t>
  </si>
  <si>
    <t>Pension alimenticia (10%) dictada por el juez cuarto de lo familiar del primer partido Judicial por el periodo del 16 al 31 de Mayo  de 2021</t>
  </si>
  <si>
    <t>CH-129</t>
  </si>
  <si>
    <t>Pago correspondiente a la 2° Quincena de Mayo de 2021  por cumplimiento al juicio civil del exp. 1191/2017</t>
  </si>
  <si>
    <t>CH-130</t>
  </si>
  <si>
    <t>CH-131</t>
  </si>
  <si>
    <t>CH-132</t>
  </si>
  <si>
    <t>CH-133</t>
  </si>
  <si>
    <t>CH-134</t>
  </si>
  <si>
    <t>CH-135</t>
  </si>
  <si>
    <t>CH-136</t>
  </si>
  <si>
    <t>CH-137</t>
  </si>
  <si>
    <t>CH-138</t>
  </si>
  <si>
    <t>CH-139</t>
  </si>
  <si>
    <t>CH-140</t>
  </si>
  <si>
    <t>CH-141</t>
  </si>
  <si>
    <t>01 al 05 y del 08 al 15 de mayo de 2021 y Liquidacion cubre incidencias</t>
  </si>
  <si>
    <t>CH-142</t>
  </si>
  <si>
    <t>CH-143</t>
  </si>
  <si>
    <t>03 al 12 de mayo de 2021 y Liquidacion cubre Incidencias</t>
  </si>
  <si>
    <t>CH-144</t>
  </si>
  <si>
    <t>CH-145</t>
  </si>
  <si>
    <t>01,02,09,10,11,13 y 14 de mayo de 2021 y Liquidacion cubre incidencias</t>
  </si>
  <si>
    <t>CH-146</t>
  </si>
  <si>
    <t>2 de mayo de 2021 y Liquidacion cubre incidencias</t>
  </si>
  <si>
    <t>CH-147</t>
  </si>
  <si>
    <t>CH-148</t>
  </si>
  <si>
    <t>Muñoz  Ledezma Carlos Ivan</t>
  </si>
  <si>
    <t>Pago 1 qna de Mayo de 2021</t>
  </si>
  <si>
    <t>Traspaso a cta 0165841941 para pago de proveedores</t>
  </si>
  <si>
    <t>Pago F-5989 NC-44, por esterilizador, suavizador y recuperador según contrato AD-049/063/2020</t>
  </si>
  <si>
    <t>Pago F-11895 por compra de 500 CFDI</t>
  </si>
  <si>
    <t>Impresos de Caber SA de CV</t>
  </si>
  <si>
    <t>Pago F-2021/06/0012 por compra de colchón individual según orden de compra ALD/011</t>
  </si>
  <si>
    <t>Unikonfort, S de RL de CV.</t>
  </si>
  <si>
    <t>Pago F-93 Anticipo servicio de asesoria y consultoria de sistemas informaticos</t>
  </si>
  <si>
    <t>Leopoldo González Anzures</t>
  </si>
  <si>
    <t>Pago F-98990,99780 agua e pura correspondiente al 28 de mayo y 1 de junio de 2021 según contrato AD-005-2021</t>
  </si>
  <si>
    <t>Traspaso a cta 0165694876 para pago de proveedrores</t>
  </si>
  <si>
    <t>Pago F-7 por servicio de limpieza del 16 al 31 de Marzo de 2021 según contrato CA-LPL-001/2021</t>
  </si>
  <si>
    <t>Pago F-F252 por servicios de vigilancia del 1 al 15 de Abril 2021 según contrato CA-LPL-004/2021</t>
  </si>
  <si>
    <t>Pago F-32568,32606 por servicios de roperia del 1 al 30 de Abril de 2021 según contrato CA-LPL-003/2021</t>
  </si>
  <si>
    <t>Pago F-10003632 por estudios de imagenologia realizados a pacientes con cobertura del fondo de salud para el Bienestar de consulta externa y hospitalizados según convenio modificatorio AD-005/014/2020</t>
  </si>
  <si>
    <t>Pago F-10003526, 10003499, 10003500, 10003501,10003586,10003620,10003631 por estudios de imagenologia realizados a pacientes con cobertura del fondo de salud para el Bienestar de consulta externa y hospitalizados Enero, Marzo, Abril y al 2 de Mayo del 2021 según convenio modificatorio AD-LPN-002/2021</t>
  </si>
  <si>
    <t>Pago F-200001475, 200001394, 200001471, 200001472, 200001536, 200001540 Estudios realizados de laboratorio realizado a pacientes con cobertura del fondo de salud para bienestar de consulta externa y hospitalizados en Marzo y Abril 2021 según contrato CA-LPN-001/2021</t>
  </si>
  <si>
    <t>C &amp; T Diagnostico S de RL de CV</t>
  </si>
  <si>
    <t>Pago F-C8DC Servicios de vigilancia correspondiente al 16 al 30 de Abril de 2021 según contrato CA-LPL-004/2021</t>
  </si>
  <si>
    <t>Pago F-10 Servicios de limpieza del 1 al 15-04-2021 según contrato CA-LPL-001/2021</t>
  </si>
  <si>
    <t>Pago F-20001096,20001097,20001098 estudios de laboratorio a pacientes con cobertura de fondo de salud para el bienestar de consulta externa y hospitalizados de Enero/marzo, según convenio modificatorio CA-LPN-002/016/2020 Ene/Mzo</t>
  </si>
  <si>
    <t>Pago F-1389 pensiones de vehículos oficiales del IJC correspondientes a Mayo 2021 según contrato AD-004/2021</t>
  </si>
  <si>
    <t>Pago F-21141 sutra no absorbible de polipropileno 1-0, sutura vicril 1-0, sutura no absorbible según convenio modificatorio IJC-SDA-CA-LPN-001/2020-VIII según orden de compra CM-UCC-LPN-001/004</t>
  </si>
  <si>
    <t>Pago F-4187408,1134677,4187409,4187410, 1134678,4187406,1134679,1134680,1134681,4187407,1134682,1134676,1130854,4167753,1132657,1134831,1137287,4199941 oxigeno medicinal respirox, usp liq, medicinal según contrato IJC-SDA-CA-LPL-002/2021</t>
  </si>
  <si>
    <t>Praxair México, S de RL de CV.</t>
  </si>
  <si>
    <t>Pago F-4872 por compra de kit de pruebas rapidas de covid según contrato IJC-SDA-AD-003-2021-I según orden de compra UCC-AD-003/001</t>
  </si>
  <si>
    <t>Dadial Medica, SA de CV.</t>
  </si>
  <si>
    <t>Pago F-1001933076,1001960774,1002060332, estudios de diagnostico Enero a Marzo 2021 por imágenes conocidos como tomografias por emisión de positrones computarizada por rayos x (PET-CET) según convenio modificatorio CA-LPL-008/027/2020</t>
  </si>
  <si>
    <t>Grupo Diagnóstico Médico Proa, SA de CV.</t>
  </si>
  <si>
    <t>Pago Sedar 2 qna de Mayo de 2021</t>
  </si>
  <si>
    <t>Nomina 1 al 15 de Junio de 2021</t>
  </si>
  <si>
    <t>CH-149</t>
  </si>
  <si>
    <t>CH-150</t>
  </si>
  <si>
    <t>CH-151</t>
  </si>
  <si>
    <t>CH-152</t>
  </si>
  <si>
    <t>CH-153</t>
  </si>
  <si>
    <t>CH-154</t>
  </si>
  <si>
    <t>CH-155</t>
  </si>
  <si>
    <t>CH-156</t>
  </si>
  <si>
    <t>CH-157</t>
  </si>
  <si>
    <t>CH-158</t>
  </si>
  <si>
    <t>CH-159</t>
  </si>
  <si>
    <t>CH-160</t>
  </si>
  <si>
    <t>CH-161</t>
  </si>
  <si>
    <t>Nomina 16,18,19,20,21,22,23,24,25,26,27,28,29,30,31 de mayo de 2021 y Liquidacion cubre incidencias</t>
  </si>
  <si>
    <t>CH-162</t>
  </si>
  <si>
    <t>CH-163</t>
  </si>
  <si>
    <t>CH-164</t>
  </si>
  <si>
    <t>CH-165</t>
  </si>
  <si>
    <t>CH-166</t>
  </si>
  <si>
    <t>CH-167</t>
  </si>
  <si>
    <t>Pension alimenticia (10%) dictada por el juez cuarto de lo familiar del primer partido Judicial por el periodo del 1 al 15 de Junio de 2021</t>
  </si>
  <si>
    <t>CH-168</t>
  </si>
  <si>
    <t>Pago correspondiente a la 1° Quincena de Junio de 2021  por cumplimiento al juicio civil del exp. 1191/2017</t>
  </si>
  <si>
    <t>CH-169</t>
  </si>
  <si>
    <t>Nomina 17 al 31 de mayo de 2021 y Liquidacion cubre incidencias</t>
  </si>
  <si>
    <t>CH-170</t>
  </si>
  <si>
    <t>CH-171</t>
  </si>
  <si>
    <t>CH-172</t>
  </si>
  <si>
    <t>CH-173</t>
  </si>
  <si>
    <t>CH-174</t>
  </si>
  <si>
    <t>CH-175</t>
  </si>
  <si>
    <t>CH-176</t>
  </si>
  <si>
    <t>CH-177</t>
  </si>
  <si>
    <t>CH-178</t>
  </si>
  <si>
    <t>Pago Cuotas sindicales Mayo 2021</t>
  </si>
  <si>
    <t>CH-179</t>
  </si>
  <si>
    <t>Fondo de Auxilio por defunción Mayo 2021</t>
  </si>
  <si>
    <t>Pago Pensiones 2 qna de Mayo de 2021</t>
  </si>
  <si>
    <t>Pago F-3619382, 3622759 por medicamento oncológico, farmacias y soluciones según orden de copra AL-18/2017-A</t>
  </si>
  <si>
    <t>Laboratorios Pisa, SA de CV.</t>
  </si>
  <si>
    <t>Pago F-13372,13391,13414 por renta de equipos basico de cistoscopia con biopsia, según convenio modificatorio AD-020/039/2020</t>
  </si>
  <si>
    <t>Pago F-27747 por servicio telefónico e internet del 20-04-21  al 19-05-2021</t>
  </si>
  <si>
    <t>Pago F-100380,100260 agua epura del 4,9 de junio de 2021 según contrato AD-005-2021</t>
  </si>
  <si>
    <t>Pago F-12038 servicio de copiado correspondiente a Abril 2021 IJC-SDA-AD-011/2019</t>
  </si>
  <si>
    <t>Pago F-13639,13640 por renta de cistoscopio según convenio modificatorio AD-020/039/2020</t>
  </si>
  <si>
    <t xml:space="preserve">Pago F-9765 NC-2 por póliza de servicio de asesoria en sistemas Contpaqi, 10 horas de soporte técnico y/o telefónico en servicios remotos </t>
  </si>
  <si>
    <t>Pago F-9767 por actualización de Contpaqi Nominas 5 usuarios</t>
  </si>
  <si>
    <t>Pago  F-100480, 613740, 968820, 40710, 812420, 175730, 208010 por compra de agua epura correspondiente al 11-06,14-06,16-06,18-06,21-06,24-06,25-06 de 2021 según contrato AD-005-2021</t>
  </si>
  <si>
    <t>Traspaso a Inversión (compra )</t>
  </si>
  <si>
    <t>Pago F-32653,32712,32802 servicios de roperia del 16 al 22-04-2021, 23 al 29-04-2021, 30-04-2021 según contrato CA-LPL-003/2021</t>
  </si>
  <si>
    <t>Pago F-14 servicios de limpieza del 16 al 30 de abril de 2021 según contrato CA-LPL-001/2021</t>
  </si>
  <si>
    <t>Pago F-10003697, 10003698,10003707 estudios de imagenologia realizados a pacientes con cobertura del fondo de salud para el bienestar de consulta externa y hospitalizados del 03 al 09 de mayo de 2021, 10 al 16 de mayo de 2021, 17 al 23 de mayo de 2021 segun contrato CA-LPN-002/2021</t>
  </si>
  <si>
    <t>Pago F-20001602,20001603,20001611 estudios de laboratorio realizados a pacientes con cobertura del fondo de salud para el bienestar de consulta externa y hospitalizados del 03 al 09 de mayo de 2021, 10 al 16 de mayo de 2021, 17 al 23 de mayo de 2021 segun contrato CA-LPN-001/2021</t>
  </si>
  <si>
    <t>Pago F-944F por servicio de vigilancia correspondiente del 1 al 15 de mayo de 2021 según contrato CA-LPL-004/2021</t>
  </si>
  <si>
    <t>Pago F-10003497, 10003383 estudios de imagenologia realizados a pacientes con cobertura del fondo de salud para el bienestar de consulta externa y hospitalizados del 01 al 07 de marzo 2021, 15 al 20 marzo de 2021, segun contrato CA-LPN-002/2021</t>
  </si>
  <si>
    <t>Pago F-20001295,20001361,20001364 estudios de laboratorio realizados a pacientes con cobertura del fondo de salud para el bienestar de consulta externa y hospitalizados del 01 al 07 de marzo de 2021, 08 al 14 de marzo de 2021, 15 al 21 de marzo  segun contrato CA-LPN-001/2021</t>
  </si>
  <si>
    <t>Comisiones cobradas</t>
  </si>
  <si>
    <t>Pago Sedar 1 qna de Junio de 2021</t>
  </si>
  <si>
    <t>Pago cuotas IMSS Mayo 2021</t>
  </si>
  <si>
    <t>Pago Impuestos Mayo 2021</t>
  </si>
  <si>
    <t>Nomina 16 al 30 de Junio de 2021 y Prima Vacacional 2021</t>
  </si>
  <si>
    <t>CH-180</t>
  </si>
  <si>
    <t>CH-181</t>
  </si>
  <si>
    <t>CH-182</t>
  </si>
  <si>
    <t>CH-183</t>
  </si>
  <si>
    <t>CH-184</t>
  </si>
  <si>
    <t>CH-185</t>
  </si>
  <si>
    <t>CH-186</t>
  </si>
  <si>
    <t>CH-187</t>
  </si>
  <si>
    <t>CH-188</t>
  </si>
  <si>
    <t>CH-189</t>
  </si>
  <si>
    <t>CH-190</t>
  </si>
  <si>
    <t>CH-191</t>
  </si>
  <si>
    <t>CH-192</t>
  </si>
  <si>
    <t>CH-193</t>
  </si>
  <si>
    <t>Nomina 1 al 15 de Junio de 2021 y Liquidacion cubre incidencias</t>
  </si>
  <si>
    <t>CH-194</t>
  </si>
  <si>
    <t>CH-195</t>
  </si>
  <si>
    <t>CH-196</t>
  </si>
  <si>
    <t>Nomina1,2,3,5,6,7,8,9,10,11,12,13,14,15 de junio de 2021 y Liquidacion cubre incidencias</t>
  </si>
  <si>
    <t>CH-197</t>
  </si>
  <si>
    <t>Pension alimenticia (10%) dictada por el juez cuarto de lo familiar del primer partido Judicial por el periodo del 16 al 30 de Junio de 2021 y Prima Vacacional</t>
  </si>
  <si>
    <t>CH-198</t>
  </si>
  <si>
    <t>Pago correspondiente a la 2° Quincena de Junio de 2021  u Prima Vacacional por cumplimiento al juicio civil del exp. 1191/2017</t>
  </si>
  <si>
    <t>CH-199</t>
  </si>
  <si>
    <t>CH-200</t>
  </si>
  <si>
    <t>Nomina 4,5,6,7,8,9,10,11,12,13,14,15 de junio de 2021 y Liquidacion cubre incidencias</t>
  </si>
  <si>
    <t>Escobedo  Ramos Maria Rosa</t>
  </si>
  <si>
    <t>Pago F-775 por kit quimioembolización hepática con lipiodol para paciente Manuel Peña Ramirez</t>
  </si>
  <si>
    <t>Medical Billing and Trading S de RL de CV.</t>
  </si>
  <si>
    <t>Pago pensiones 1 qna de Junio de 2021</t>
  </si>
  <si>
    <t>Pago F-1088, NC-1222 servicio de mantenimiento preventivo a selladora para paquetes de esterilización y a camilla stryker y nota por servicios no realizados a selladora según contrato CA-LPN-006/006/2020</t>
  </si>
  <si>
    <t>Pago F-22873,27890,27981 mantenimiento, revisión general del equipo de secado de tarjeta, cableado y puerta, mtto 1 al 15 de diciembre 18, mtto y pelicula p/el control de calidad de los equipos de RT. Mtto 16 al 31 de diciembre 18 y mtto y pelicula p/el control de calidad de los equipos de RT. Segun orden de compra SG-28-18 Y Adendum UT/18</t>
  </si>
  <si>
    <t>Pago F-75766,77049,77919,78948,79969,80970 por dosimetria Julio, Agosto, Septiembre, Octubre, Noviembre y Diciembre 2018 según contrato AD-02/2018</t>
  </si>
  <si>
    <t>Alsa Dosimetria, S de RL de CV.</t>
  </si>
  <si>
    <t>Pago F-1144,1145 por mantenimiento a planta de emergencia Septiembre y Octubre 2018 según contrato MSSAE-01/18</t>
  </si>
  <si>
    <t>Pago F-1551E mantenimiento de simulador Noviembre 2018 según contrato MST/18 según orden de compra SG-34-18</t>
  </si>
  <si>
    <t xml:space="preserve">Pago F-97 NC-2 servicio de asesoria y consultoria de sistemas informaticos y recuperación de máquinas virtuales dañadas y creación de 2 máquinas virtuales optimizadas </t>
  </si>
  <si>
    <t>Pago F-130026681 por compra de material de curación según contrato IPS-L01/18-11 LPL-IJC-IPS-01/18</t>
  </si>
  <si>
    <t>Grupo Emequr, SA de CV.</t>
  </si>
  <si>
    <t>Pago F-12337 por servicios de copiado por el mes de mayo de 2021 según contrato IJC-SDA-AD-011/2019</t>
  </si>
  <si>
    <t>Pago F-1417 por pensión de vehiculos oficiales correspondiente a Junio 2021 según contrato AD-004/2021</t>
  </si>
  <si>
    <t>Pago F-5630, 307960 por agua epura correspondiente al 28,30 de junio de 2021 según contrato AD-005-2021</t>
  </si>
  <si>
    <t>Pago F-330930,144290,534590 agua epura del 5,7,9 de julio de 2021 según contrato AD-005-2021</t>
  </si>
  <si>
    <t>Pago F-130039002,130038956,130039601 por compra de cartucho para engraparadora,cinta transport 1",2" spray protector, sutura antibacteriana absorbible sutura 2-0, 3-0,5-0, tela adhesiva 1", aposito transparente con marca de aplicación 7x8.5 cm, oxaliplatino 100mg segun convenio modificatorio IJC-SDA-AD-LPN-001/2020-IV orden de compra CM-UCC-LPN-001/002, Modificatorio IJC-SDA-AD-008-2020-III Orden CM-UCC-AD-008/002, Convenio IJC-SDA-AD-018-2020-I orden CM-UCC-AD-018/001</t>
  </si>
  <si>
    <t>Pago F-32866,32894 por servicio de roperia 3 al 6 de mayo y 7 al 13 de mayo de 2021 según contrato CA-LPL-003/2021</t>
  </si>
  <si>
    <t>Pago F-17760,17834,18008 por nutrición central 1,200 2 1,400 kcal, 1,600-2,400-1,800 kcal según convenio modificatorio IJC-SDA-CA-LPN-003/2020-V según orden de compra CM-UCC-LPN-003/003</t>
  </si>
  <si>
    <t>Pago F-28247, 28267, 28160, 28167, 28462, 28488, 28595, 28654 por compra de cloruro de sodio 9% 1000 y 250 ml, sulfato de amikasina 500, tamoxifeno 20 mg, lidocaina con epinefrina según contrato modificatorio al contrato IJC-SDA-AD-009/2020-I según orden de compra CM-UCC-AD-009/004</t>
  </si>
  <si>
    <t>Pago F-12 servicio de limpieza del 1 al 15 de mayo de 2021 según contrato CA-LPL-001/2021</t>
  </si>
  <si>
    <t>Pago F-15027 por servicios de fumigación por el mes de Mayo de 2021 según contrato UCC-LPL-001/2021</t>
  </si>
  <si>
    <t>Pago F-6080 por mantenimiento preventivo y correctivo del equipo de tratamiento de agua por el mes de mayo de 2021 según contrato UCC-LPL-002/2021</t>
  </si>
  <si>
    <t>Pago F-20001467, 20001468, 20001469, 20001470 estudios de laboratorio realizados a pacientes con cobertura del fondo de salud para el bienestar de consulta externa y hospitalizados del 1 al 7-02-2021, 8 al 14-02-2021, 15 al 21-02-2021, 22 al 28-02-2021  segun contrato CA-LPN-001/2021</t>
  </si>
  <si>
    <t>Pago F-10003392, 10003498 NC-10000416 estudios de imagenologia realizados a pacientes con cobertura del fondo de salud para el bienestar de consulta externa y hospitalizados del 01 al 07 de marzo 2021, 15 al 20 marzo de 2021, segun contrato CA-LPN-002/2021</t>
  </si>
  <si>
    <t>Pago F-47133 por compra de sobre bolsa c/solapa ante 88 kg 1208 T/A, marcador berol tinta permanente negro, azul según convenio modificatorio UCC-LPL-020/033-2020  según orden de compra CM-UCC-LPL-020/001</t>
  </si>
  <si>
    <t>Pago F-5923, 5945, 5922, 5940 por cinta micropore de 1/2 hipoalergenica, linea de infusión estandar, tubo para aspirador, set de aguja para bloqueo, set para anestesia epidural continua, canula endotraqueal 6.5 y 8.5 según convenio modificatorio CM-IJC-SDA-CA-LPN-001/2020-XIII segun orden de compra CM-UCC-LPL-001/007, Y convenio CM-IJC-SDA-AD-014-2020-VII segun orden CM-UCC-AD-014/005</t>
  </si>
  <si>
    <t>Pago F-1298,1300 por compra de bevacizumab, rituximab, parecoxib y meropenem según convenio modificatorio al contrato CM-II-IJC-SDA-CA-LPN-003/2020-VI según orden de compra CM-II-UCC-LPN-003/0019</t>
  </si>
  <si>
    <t>Pago Sedar 2 qna de Junio de 2021</t>
  </si>
  <si>
    <t>CH-201</t>
  </si>
  <si>
    <t>CH-202</t>
  </si>
  <si>
    <t>CH-203</t>
  </si>
  <si>
    <t>Cuotas Sindicales Junio 2021</t>
  </si>
  <si>
    <t>CH-204</t>
  </si>
  <si>
    <t>Pago fondo de auxilio por defunción Junio 2021</t>
  </si>
  <si>
    <t>Nomina 1 al 15 de julio de 2021</t>
  </si>
  <si>
    <t>CH-205</t>
  </si>
  <si>
    <t>CH-206</t>
  </si>
  <si>
    <t>Nomina 1 al 15 de Julio de 2021</t>
  </si>
  <si>
    <t>CH-207</t>
  </si>
  <si>
    <t>CH-208</t>
  </si>
  <si>
    <t>CH-209</t>
  </si>
  <si>
    <t>CH-210</t>
  </si>
  <si>
    <t>CH-211</t>
  </si>
  <si>
    <t>CH-212</t>
  </si>
  <si>
    <t>CH-213</t>
  </si>
  <si>
    <t>CH-214</t>
  </si>
  <si>
    <t>CH-215</t>
  </si>
  <si>
    <t>CH-216</t>
  </si>
  <si>
    <t>CH-217</t>
  </si>
  <si>
    <t>Nomina 16 al 30 de Junio de 2021 y Liquidacion cubre incidencias</t>
  </si>
  <si>
    <t>CH-218</t>
  </si>
  <si>
    <t>CH-219</t>
  </si>
  <si>
    <t>CH-220</t>
  </si>
  <si>
    <t>Nomina  16,17,18,22,23,24,25,26,27,28,30 de junio de 2021 de junio de 2021 y Liquidacion cubre incidencias</t>
  </si>
  <si>
    <t>CH-221</t>
  </si>
  <si>
    <t>Pension alimenticia (10%) dictada por el juez cuarto de lo familiar del primer partido Judicial por el periodo del 1 al 15 de Julio de 2021</t>
  </si>
  <si>
    <t>CH-222</t>
  </si>
  <si>
    <t>Pago correspondiente a la 1° Quincena de Julio de 2021  por cumplimiento al juicio civil del exp. 1191/2017</t>
  </si>
  <si>
    <t>Nomina 16,17,18,19,20,21,22,23,24,25,26,28,29,30 de junio de 2021</t>
  </si>
  <si>
    <t xml:space="preserve">Fabiola Montserrat Martinez </t>
  </si>
  <si>
    <t>Pago pensiones 2 qna de Junio de 2021</t>
  </si>
  <si>
    <t>Pago F-390, 2, 370 estudios patologicos realizados a pacientes del seguro popular (relacion anexa) según contrato AD-026/19-I</t>
  </si>
  <si>
    <t>Juan Antonio Arrazola Gonzalez</t>
  </si>
  <si>
    <t xml:space="preserve">Pago F-546 Colonoscopias </t>
  </si>
  <si>
    <t xml:space="preserve">Rolando Vazquez Gonzalez </t>
  </si>
  <si>
    <t>Pago F-632110,367270 agua epura correspondiente al 14,16 de julio de 2021 según contrato AD-005-2021</t>
  </si>
  <si>
    <t>Pago F-27872 por servicio telefónico e internet del 20-05-21  al 19-06-2021</t>
  </si>
  <si>
    <t>Pago F- 28018 por compra de medicamento para paciente Esther Aparicio Vazquez según orden de compra ALD/023</t>
  </si>
  <si>
    <t xml:space="preserve">Farmacias Carrey, SA </t>
  </si>
  <si>
    <t>Pago F-788050,502410 por compra de agua epura del 21,23 de julio de 2021 según contrato AD-005-2021</t>
  </si>
  <si>
    <t>Pago F-1191,1195,N.C. 1193,1196 por compra de albumina 20% 50ml según convenio modificatorio al contrato CM-IJC-SDA-AD-009/2020-VI según orden de compra CM-UCC-AD-009/008</t>
  </si>
  <si>
    <t>Pago F-20001663 estudios de laboratorio realizados a pacientes con cobertura del fondo de salud para el bienestar de consulta externa y hospitalizados del 24 al 31-05-2021 segun contrato CA-LPN-001/2021</t>
  </si>
  <si>
    <t>Pago F-10003785 estudios de imagenologia realizados a pacientes con cobertura del fondo de salud para el bienestar de consulta externa y hospitalizados del 17 al 23 de mayo 2021, segun contrato CA-LPN-002/2021</t>
  </si>
  <si>
    <t>Pago F-4201250, 4204764, 1141510, 4216889, 4219642, 1143981, 1145243, 4239149,1146347, 4243242,4245248, 1148265 oxigeno medicinal respirox, usp liq, medicinal según contrato IJC-SDA-CA-LPL-002/2021</t>
  </si>
  <si>
    <t>Pago F-32946,32970,33017,32646 por servicio de roperia 14 al 20 de mayo,21 al 27 de mayo y 28 al 31 de mayo de 2021 y Servicios de roperia diferencia de inventario del 23 de marzo del 2021 según contrato CA-LPL-003/2021</t>
  </si>
  <si>
    <t>Pago F-13 servicio de limpieza del 16 al 31 de mayo de 2021 según contrato CA-LPL-001/2021</t>
  </si>
  <si>
    <t>Pago F-ABFF por servicio de vigilancia correspondiente del 16 al 31 de mayo de 2021 según contrato CA-LPL-004/2021</t>
  </si>
  <si>
    <t>Pago F-4302,4316 jeriga desechable, sutura pds4-0A/Ausada RB-1 según contrato IJC-SDA-AD-007-2021-VII según orden de compra UCC-AD-007/007</t>
  </si>
  <si>
    <t>Pago F-5764 por compra de fentanilo según orden de compra ALD/012</t>
  </si>
  <si>
    <t>Pago F-160889 por mantenimiento de elevador Enero 2021 convenio modificatorio AD-001/003/2020</t>
  </si>
  <si>
    <t>Elevadores Otis, S de RL de CV.</t>
  </si>
  <si>
    <t>Pago F-1259 por panitumumab 100 mg según contrato IJC-SDA-AD-006/2021-IV según orden UCC-AD-006/004</t>
  </si>
  <si>
    <t>Pago F-20001689 estudios de laboratorio realizados a pacientes con cobertura del fondo de salud para el bienestar de consulta externa y hospitalizados del 01 al 06-06-2021 segun contrato CA-LPN-001/2021</t>
  </si>
  <si>
    <t>Pago F-10003496, 10003813 estudios de imagenologia realizados a pacientes con cobertura del fondo de salud para el bienestar de consulta externa y hospitalizados del 22 al 28 de febrero de 2021, 1 al 6 de junio de 2021, segun contrato CA-LPN-002/2021</t>
  </si>
  <si>
    <t>Pago F-33049,33080 por servicios de roperia correspondiente del 1 al 3, 4 al 10 de junio de 2021 según contrato CA-LPL-003/2021</t>
  </si>
  <si>
    <t>Pago F-191,195 por transporte, recolección, tratamiento y disposición final de residuos RPBI Abril 2021 y Mayo 2021 según convenio modificatorio AD-011/022/2020 y convenio modificatorio AD-011/022/2020-II</t>
  </si>
  <si>
    <t>Pago F-43555,43556 por compra de desinfectante en espuma para superficies, cinta testigo para esterilizar según convenio modificatorio CM-IJC-SDA-AD-008-2020-IX Según orden CM-UCC-AD-008/001 Y convenio modificatorio CM-IJC-CA-LPN-001/2020-III según orden CM-UCC-LPN-001/001</t>
  </si>
  <si>
    <t>Pago F-483 por compra de pemetrexed solución inyectable, gemcitabina, irinotecan según contrato CM-II-IJC-SDA-CA-LPN-003/2020-II según orden CM-II-UCC-LPN-003/0014</t>
  </si>
  <si>
    <t>Pago F-20001727 estudios de laboratorio realizados a pacientes con cobertura del fondo de salud para el bienestar de consulta externa y hospitalizados del 07 al 13-06-2021 segun contrato CA-LPN-001/2021</t>
  </si>
  <si>
    <t>Pago F-10003837 estudios de imagenologia realizados a pacientes con cobertura del fondo de salud para el bienestar de consulta externa y hospitalizados del 7 al 13 de junio de 2021, segun contrato CA-LPN-002/2021</t>
  </si>
  <si>
    <t>Pago F-9566 por mantenimiento a ultrasonido según contrato AD-002/036/2020</t>
  </si>
  <si>
    <t>Suministro para uso  medico y hospitalario, SA de CV.</t>
  </si>
  <si>
    <t>Pago Cuotas IMSS Junio 2021</t>
  </si>
  <si>
    <t>Pago Impuestos Junio 2021</t>
  </si>
  <si>
    <t>Pago Sedar 1 qna de Julio de 2021</t>
  </si>
  <si>
    <t>Nomina 16 al 31 de Julio de 2021</t>
  </si>
  <si>
    <t>CH-226</t>
  </si>
  <si>
    <t>CH-227</t>
  </si>
  <si>
    <t>CH-228</t>
  </si>
  <si>
    <t>CH-229</t>
  </si>
  <si>
    <t>CH-230</t>
  </si>
  <si>
    <t>CH-231</t>
  </si>
  <si>
    <t>CH-232</t>
  </si>
  <si>
    <t>CH-233</t>
  </si>
  <si>
    <t>CH-234</t>
  </si>
  <si>
    <t>CH-235</t>
  </si>
  <si>
    <t>CH-236</t>
  </si>
  <si>
    <t>CH-237</t>
  </si>
  <si>
    <t>Nomina 1 al 14 de julio de 2021 y Liquidacion cubre incidencias</t>
  </si>
  <si>
    <t>CH-238</t>
  </si>
  <si>
    <t>CH-239</t>
  </si>
  <si>
    <t>Nomina 1 al 7 de julio de 2021 y Liquidacion cubre incidencias</t>
  </si>
  <si>
    <t>CH-240</t>
  </si>
  <si>
    <t>CH-241</t>
  </si>
  <si>
    <t>Nomina  1,2,3,4,5,6,7,8,9,11,12,13,14,15 de julio de 2021 y Liquidacion cubre incidencias</t>
  </si>
  <si>
    <t>CH-242</t>
  </si>
  <si>
    <t>Pension alimenticia (10%) dictada por el juez cuarto de lo familiar del primer partido Judicial por el periodo del 16 al 31 de Julio de 2021</t>
  </si>
  <si>
    <t>CH-243</t>
  </si>
  <si>
    <t>Pago correspondiente a la 2° Quincena de Julio de 2021  por cumplimiento al juicio civil del exp. 1191/2017</t>
  </si>
  <si>
    <t>CH-244</t>
  </si>
  <si>
    <t>CH-245</t>
  </si>
  <si>
    <t>González Garcia Francia Adalid</t>
  </si>
  <si>
    <t>Pago cuotas de pensiones por la 1 qna de Julio de 2021</t>
  </si>
  <si>
    <t>Pago F-ZTAD00670900 por compra de medicamento (Remdesivir) según orden de compra ALD/021</t>
  </si>
  <si>
    <t>Farmaceuticos Maypo, SA de CV.</t>
  </si>
  <si>
    <t>Pago  medicamento para paciente con Demanda</t>
  </si>
  <si>
    <t>Tivasani, SA de CV.</t>
  </si>
  <si>
    <t>Pago F-1000008846 por compra de solución adhesivo tisular , floseal según orden de compra ALD/023</t>
  </si>
  <si>
    <t>Pago de hospedaje para personal del Fondo de Protección de Gastos Catastróficos en la patología de cáncer de mama y acreditación de carcer de colon y recto, para el proceso de Acreditación de Establecimiento y Servicios de atención medica que se llvará a cabo del 16 al 20 de agosto del año en curso en las instalaciones del Instituto</t>
  </si>
  <si>
    <t>Suites Caribe, SA de CV.</t>
  </si>
  <si>
    <t>Pago F-227 por compra de acido tranexamico según orden de compra ALD/024</t>
  </si>
  <si>
    <t>José Ernesto Hernández Duarte</t>
  </si>
  <si>
    <t>Pago F- FDV/2021/006480 por Boleto avión a la Cd de México para Director Jose Enrique Cabrales Vazquez para acudir a las instalaciones de la Secretaria de Salud a la oficina de la Dirección del INSABI para dar seguimiento a lo referente al adeudo de atenciones médicas brindadas en el instituto por medio del programa de gastos catastróficos</t>
  </si>
  <si>
    <t>Sevilla Sol Viajes, SA de CV.</t>
  </si>
  <si>
    <t>Pago F- FDV/2021/006632 por pasajes de acreditadores para la visita que tendra el Instituto derivado de la Reacreditación en el Fondo de Salud para el bienestar en patologias de Cáncer de mama y cáncer de colon y recto el cual se llevara a cabo del 16 al 20 de agosto de 2021</t>
  </si>
  <si>
    <t>Pago F- FDV/2021/006631 por pasajes de acreditadores para la visita que tendra el Instituto derivado de la Reacreditación en el Fondo de Salud para el bienestar en patologias de Cáncer de mama y cáncer de colon y recto el cual se llevara a cabo del 16 al 20 de agosto de 2021</t>
  </si>
  <si>
    <t>Pago F- FDV/2021/006640 por Vuelos aereos a acreditadores para la visita que tendra el Instituto derivado de la Reacreditación en el Fondo de Salud para el bienestar en patologias de Cáncer de mama y cáncer de colon y recto el cual se llevara a cabo del 16 al 20 de agosto de 2021</t>
  </si>
  <si>
    <t>Pago F-547263 nc-68080 por compra de expansor mamario de valvula integrada de forma anatomic, texturizada e implante anatomico, diseño gel cohesivo natural con cubierta según contrato IJC-SDA-AD-014-2020-III según orden de compra UCC-AD-014/003</t>
  </si>
  <si>
    <t>Pago F-12333,12336,12449 por compra de paracetamol, clohidrato de cloroiramina, según contrato IJC-SDA-AD-006/2021-II según orden de compra UCC-AD-006/002</t>
  </si>
  <si>
    <t>Pago F-12321,12417 por compra de pleurovack-equipo para drenaje pleural según contrato IJC-SDA-AD-007/2021-I según contrato UCC-AD-007/001, UCC-AD-007/009</t>
  </si>
  <si>
    <t>Pago F-1938 por segundo pago de servicios de mantenimiento preventivo correctivo de los equipos médicos (Acelerador lineal ) según contrato CA-LPN-006/2021</t>
  </si>
  <si>
    <t>Pago F-20001748 estudios de laboratorio realizados a pacientes con cobertura del fondo de salud para el bienestar de consulta externa y hospitalizados del 14 al 20-06-2021 segun contrato CA-LPN-001/2021</t>
  </si>
  <si>
    <t>Pago F-20001237 estudios de laboratorio realizados a pacientes con cobertura del fondo de salud para el bienestar de consulta externa y hospitalizados del 25 al 31 de enero de 2021 segun contrato CM-CA-LPN-002/016/2020</t>
  </si>
  <si>
    <t>Pago F-83BD servicio de vigilancia correspondiente del 1 al 15 de junio de 2021 según contrato CA-LPL-004/2021</t>
  </si>
  <si>
    <t>Pago F-10003900 estudios de imagenologia realizados a pacientes con cobertura del fondo de salud para el bienestar de consulta externa y hospitalizados del 14 al 20 de junio de 2021, segun contrato CA-LPN-002/2021</t>
  </si>
  <si>
    <t>Pago F-102 por llave de 3 vias, sonda nasograstrica # 14, 18. bolsa para esterilizar xx*18*4, canula endotraqueal 4.5 según contrato IJC-SDA-AD-007-2021-I, según orden de compra UCC-AD-009/001</t>
  </si>
  <si>
    <t>Bussiness By Desing, SA de CV.</t>
  </si>
  <si>
    <t>Pago F-103,104 por compra de agua oxigenada, cinta testigo, jeringa desechable, aguja desechable 18*38, tubo pen rose 1/2, 3/8/, venda elástica tejido plano, según contrato IJC-SDA-AD-007-2021-II según orden de compra UCC-AD-007/002, UCC-AD-007/010</t>
  </si>
  <si>
    <t>Pago F-5928,5927 por impresión de papeleria oficial (hoja de registro braquiterapia, formato de revisión, entrega recepción, 2,3,5, hoja de valoración ,registro de enfermeria, quimioterapia, etc, según contrato IJC-SDA-UCC-LPL-014-2021-I según orden de compra UCC-LPL-014/001 y UCC-LPL-014/002</t>
  </si>
  <si>
    <t>CR Impresores, SA de CV.</t>
  </si>
  <si>
    <t>Pago F-15 servicio de limpieza del 1 al 15 de junio de 2021 según contrato CA-LPL-001/2021</t>
  </si>
  <si>
    <t>Pago F-29067,29008 codeina/diclofenaco, atropina, lidocaina con epinefrina, naloxona, ondansetron según contrato CM-II-IJC-SDA-AD-009/2020-I según orden de compra CM-II-UCC-AD-009/011</t>
  </si>
  <si>
    <t>Pago F-29065,29069,29096,29099,29268,29261 por compra cefepime, metronidazol, sulfato de magnesio, cartuchos de xilocaina, piperacilina,adenosina,tobramicina, bromuro de iratropio, digoxina, lidocaina, dfh, sevoflurano, hipromelosa, trobacimina, sulfato de magnesio, adenosina, linezolid, lidocaina segun contrato IJC-SDA-AD-006/2021-I segun orden de compra UCC-AD-006/001</t>
  </si>
  <si>
    <t xml:space="preserve">Pago F-475 compra de pemetrexed solución inyectable cada frasco ampula liofilizado según contrato CM-IJC-SDA-CA-LPN-003/2020-II según orden de compra CM-UCC-LPN-003/007 </t>
  </si>
  <si>
    <t>Pago F-FD38 servicio de vigilancia del 16 al 30 de junio de 2021 según contrato CA-LPN-004/2021</t>
  </si>
  <si>
    <t>Pago F-33226 por servicios de roperia del 11 al 30 de junio de 2021 según contrato CA-LPL-003/2021</t>
  </si>
  <si>
    <t>Pago F-4353,4359 por compra de cateter 18dl, llave de tres vias c/tubo de extensión, espejo vaginal desechable mediano según contrato IJC-SDA-AD-009/2021-V según orden de compra UCC-AD-009/005</t>
  </si>
  <si>
    <t>Pago F-4179 por compra de aguja hipodermica 22gx32mm, 25gx16mm, cateter intravenoso, jeringa desechable según contrato CM-IJC-SDA-CA-LPN-001/2020-VI según orden de compra CM-UCC-LPN-001/003</t>
  </si>
  <si>
    <t>Pago F-90447204, 90448873 nc-94029204, 90452518 nc-94029205 por compra de cinta adhesiva microporosa 1", esponja gasa, benzal dermocleen jabon bote, cc cromico, nylon, venda elastica,poliprop, jeriga según contrato IJC-SDA-AD-009-2021-II según orden de compra UCC-AD-009/002</t>
  </si>
  <si>
    <t>Pago F-90441379, 90442119, 90442501, 90445516, 90446196, 90445648, 90446315, 90445792 por compra de contenedor para punzocortante, comprasa quirurgica, gorro para quirofano, guante cirujano esteril 7 1/2, jeringa desechable, juego de tapetes para quirofano, ligadero umbilical, mascarilla con reservorio, sutura seda, tela adhesiva de 1/2, venda elastica, bolsa de torunda de algodon, detergente multienzimatico, bolsa desechable para fluidos, campos de quirofano, comprasa 4 capas, esponja gasa, segun contrato IJC-SDA-AD-007-2021-III segun orden de compra UCC-AD-007/003 y UCC-AD-007/011</t>
  </si>
  <si>
    <t>Pago Sedar 2 qna de Julio 2021</t>
  </si>
  <si>
    <t>Traspaso de inversion (VentaCompra)</t>
  </si>
  <si>
    <t>Nomina 1 al 15 de Agosto de 2021</t>
  </si>
  <si>
    <t>CH-246</t>
  </si>
  <si>
    <t>CH-247</t>
  </si>
  <si>
    <t>CH-248</t>
  </si>
  <si>
    <t>CH-249</t>
  </si>
  <si>
    <t>CH-250</t>
  </si>
  <si>
    <t>CH-251</t>
  </si>
  <si>
    <t>CH-252</t>
  </si>
  <si>
    <t>CH-253</t>
  </si>
  <si>
    <t>CH-254</t>
  </si>
  <si>
    <t>CH-255</t>
  </si>
  <si>
    <t>CH-256</t>
  </si>
  <si>
    <t>CH-257</t>
  </si>
  <si>
    <t>CH-258</t>
  </si>
  <si>
    <t>Nomina  17 al 31 de julio de 2021 y Liquidacion y 1 al 15 de Agosto de 2021</t>
  </si>
  <si>
    <t>CH-259</t>
  </si>
  <si>
    <t>CH-260</t>
  </si>
  <si>
    <t>Nomina 26 al 31 de julio de 2021 y Liquidacion cubre incidencias</t>
  </si>
  <si>
    <t>CH-261</t>
  </si>
  <si>
    <t>Nomina  16,17,18,19,20,21,22,23,25,26,27,28,29,30,31 de julio de 2021 y Liquidacion cubre incidencias</t>
  </si>
  <si>
    <t>CH-262</t>
  </si>
  <si>
    <t>Pension alimenticia (10%) dictada por el juez cuarto de lo familiar del primer partido Judicial por el periodo del 1 al 15 de Agosto de 2021</t>
  </si>
  <si>
    <t>CH-263</t>
  </si>
  <si>
    <t>Pago correspondiente a la 1° Quincena de Agosto de 2021  por cumplimiento al juicio civil del exp. 1191/2017</t>
  </si>
  <si>
    <t>CH-264</t>
  </si>
  <si>
    <t>Flores Navarro Jose Martin</t>
  </si>
  <si>
    <t>Nomina ext 139 del 1 al 15 de agosto de 2021</t>
  </si>
  <si>
    <t>Eduardo Leopoldo Orozco Melendez</t>
  </si>
  <si>
    <t>CH-265</t>
  </si>
  <si>
    <t>CH-266</t>
  </si>
  <si>
    <t>Fondo de auxilio por defunción Julio 2021</t>
  </si>
  <si>
    <t>CH-267</t>
  </si>
  <si>
    <t>Cuotas Sindicales Julio 2021</t>
  </si>
  <si>
    <t>Pago de Pensiones 2 qna de Agosto de 2021</t>
  </si>
  <si>
    <t>Instituto de Pensiones del Estado de Jalisco</t>
  </si>
  <si>
    <t>Pago Pensiones 1 qna de Agosto de 2021</t>
  </si>
  <si>
    <t>Trasnf</t>
  </si>
  <si>
    <t>Pago Cuotas IMSS Julio 2021</t>
  </si>
  <si>
    <t>Pago Impuestos Julio 2021</t>
  </si>
  <si>
    <t>Pago Sedar 1 qna de Agosto de 2021</t>
  </si>
  <si>
    <t>Nomina 16 al 31 de Agosto de 2021</t>
  </si>
  <si>
    <t>CH-268</t>
  </si>
  <si>
    <t>CH-269</t>
  </si>
  <si>
    <t>CH-270</t>
  </si>
  <si>
    <t>CH-271</t>
  </si>
  <si>
    <t>CH-272</t>
  </si>
  <si>
    <t>CH-273</t>
  </si>
  <si>
    <t>CH-274</t>
  </si>
  <si>
    <t>CH-275</t>
  </si>
  <si>
    <t>CH-276</t>
  </si>
  <si>
    <t>CH-277</t>
  </si>
  <si>
    <t>CH-278</t>
  </si>
  <si>
    <t>CH-279</t>
  </si>
  <si>
    <t>CH-280</t>
  </si>
  <si>
    <t>CH-281</t>
  </si>
  <si>
    <t>Nomina 1,2,3,4,9,10,11,12,13,14,15 de agosto de 2021 y Liquidacion cubre incidencias</t>
  </si>
  <si>
    <t>CH-282</t>
  </si>
  <si>
    <t>Nomina 16 al 31 de Agosto de 2021 y ajuste de sueldo correspondiente del 1 al 15 de agosto de 2021</t>
  </si>
  <si>
    <t>CH-283</t>
  </si>
  <si>
    <t>Pension alimenticia (10%) dictada por el juez cuarto de lo familiar del primer partido Judicial por el periodo del 16 al 31 de Agosto de 2021</t>
  </si>
  <si>
    <t>CH-284</t>
  </si>
  <si>
    <t>Pago correspondiente a la 2° Quincena de Agosto de 2021  por cumplimiento al juicio civil del exp. 1191/2017</t>
  </si>
  <si>
    <t>Envio de nomina de Maria Rosa Escobedo Ramos</t>
  </si>
  <si>
    <t xml:space="preserve">Pago F-29007,29018,29021,29033,29073,29085 compra de bupivicaina pesada, bromuro de rocuronio, clorhidrato de desmedetomidina, docetaxel, abiraterona, casponfungina, ropivacaina, bitilhioscina, salbutamol en aerosol según contrato CM-II-IJC-SDA-CA-LPN-003/2020-I segun orden de compra </t>
  </si>
  <si>
    <t>Pago F-28682,28684,28693,28697,28905 por co mpra de bromuro de rocuronio, butilhioscina, clohidrato de dexmedetomidina, salbutamol, docetaxel, metilprednisolona, flutamida, casponfungina según contrato CM-IJC-SDA-CA-LPN-003/2020-I según orden CM-UCC-LPN-003/0010</t>
  </si>
  <si>
    <t>Pago F-5752, 5777 por compra de anaztrazol según contrato IJC-SDA-AD-011-2021-V según orden UCC-AD-001/005 y UCC-AD-011/014</t>
  </si>
  <si>
    <t>Pago F-488 por compra de pemetrexed solución inyectable, gemcitabina según contrato CM-II-IJC-SDA-CA-LPN-003/2020-II según orden CM-II-UCC-LPN-003/0018</t>
  </si>
  <si>
    <t>Pago F-489 por compra de paclitaxel según contrato IJC-SDA-AD-011-2021-VI según orden UCC-LPN-011/006</t>
  </si>
  <si>
    <t>Pago F-44902, 44561 por compra de desinfectante de superficie para uso médico según contrato IJC-SDA-AD-007-2021-IV según contrato UCC-AD-007/012  y UCC-AD-007/004</t>
  </si>
  <si>
    <t>Pago F-114888 por compra de clorfenamina y ketoprofeno según contrato CM-IJC-SDA-AD-009/2020-IV según orden de compra CM-UCC-AD-009/007</t>
  </si>
  <si>
    <t>Pago F-17498, 17499 por compra de lápiz button switch, kendall apósito de poliuterna transparente, sonda foley, sofsilk negra, cateter de drenaje según contrato IJC-SDA-AD-009-2021-IV según contrato UCC-AD-009/004</t>
  </si>
  <si>
    <t>ID Asesoria Quirurgica, SA de CV.</t>
  </si>
  <si>
    <t>Pago F-16938,17368 por compra de polysorb vio 2-0ahus 1/2 37 mm 750 cm. Poliglactina vio 2-0 ahus 1/2 26 mm 70 cm. Poliglactina vio 3-0 ahus 1/2 26 mm 70 cm., según contro IJC-SDA-AD-007-2021-VI según orden de compra UCC-AD-007/006</t>
  </si>
  <si>
    <t>Pago  F-15408, 15418 por desinfección para el control de fauna nociva urbana dentro de las instalaciones del IJC utilizando productos quimicos correspondientes al mes de Junio de 2021, y desinfección de areas en hospitalización según contrato UCC-LPL-001/2021</t>
  </si>
  <si>
    <t>Pago F-1150704,1152654,4266200,4270940,4270959,1154653,1155167,1156675 por compra de oxigeno usp, medicinal respirox según contrato IJC-SDA-CA-LPL-002/2021</t>
  </si>
  <si>
    <t>Pago F-10003952,10004012 estudios de imagenologia realizados a pacientes con cobertura del fondo de salud para el bienestar de consulta externa y hospitalizados del 21 al 27 de junio de 2021, 28 de junio al 04 de julio de 2021  segun contrato CA-LPN-002/2021</t>
  </si>
  <si>
    <t>Pago F-20001811,20001861  estudios de laboratorio realizados a pacientes con cobertura del fondo de salud para el bienestar de consulta externa y hospitalizados del 21 al 27-06-2021, 28-06 al 04-07-2021 segun contrato CA-LPN-001/2021</t>
  </si>
  <si>
    <t>Pago F-16 por servicio de limpieza del 16 al 30 de junio de 2021 según contrato CA-LPL-001/2021</t>
  </si>
  <si>
    <t>Pago F-6314,6269,6315 por compra de cateter intravenoso 24gx3/4, equipo de hemotransfunsión, linea de infusión estandar libre de hp, bomba elastomerica, azul patente, cinta micropore 2", lanceta automatica para control individual, según contrato CM-II-IJC-SDA-CA-LPN-001/2020-XIII segun orden de compra CM-II-UCC-LPN-001/011</t>
  </si>
  <si>
    <t>Pago F-5877,5898,5920,5921,5929,6044,5994,6015,6035,6068,6086,6098,6113 por compra de cloruro de sodio .9%, agua de irrigación, solución hartman, nutrición periferica, glucosada al 50% 50ml., ciprofloxacino, clorafenicol oftalmico gotas, heparina 1000, lidocaina solución 10% spray, octeotride, palonosetron, tramadol,  segun contrato CM-IJC-SDA-CA-LPN-003/2020-VIII segun orden CM-UCC-LPN-003/002</t>
  </si>
  <si>
    <t>Pago F-6407,6440,6464 por cateter intravenoso 17-dl, cateter venoso central 3 lumenes, esponja gasa, equipo de paclitaxel, canula endotraqueal 7 y 8, equipo para drenaje por aspiración, guante cirujano 7 1/2, 8, sutura seda 3-0, fijador de tubo entrotraqueal, cateter doble jj 6 fr, canula entrotraqueal 7.5, segun contrato IJC-SDA-AD-009-2021-VII segun orden de compra UCC-AD-009/07</t>
  </si>
  <si>
    <t>Pago F-6214,6238 por compra de equipo para venoclisis sin aguja esteril, desechable con normogotero, libre de pirogenos y atocixo, alcohol etilico desnaturalizado del 70% de 100 ml. Según contrato CM-II-IJC-SDA-AD-014-2020-VII según orden de compra CM-II-UCC-AD-014/007</t>
  </si>
  <si>
    <t>Pago F-FDV/2021/006746 complemento por equipaje de mano de acreditaroes para la visita de la Reacreditación en el fondo de salud para el bienestar en patologias de Cancer de mama y cancer de colon y recto el cual se lleva a cabo del 16 al 20 de agosto de 2021</t>
  </si>
  <si>
    <t>Pago F-1448 por pensión de vehículos oficiales del IJC correspondientes a Junio 2021 según contrato AD-004/2021</t>
  </si>
  <si>
    <t xml:space="preserve">Pago F-6608 por boleto de avión viaje redondo a la cd de México al Dr Enrique Cabrales para asistir a reunión de trabajo en las instalaciones del Consejo de Salubridad Geneal </t>
  </si>
  <si>
    <t>Pago F-27995 por servicio telefónico e internet del 20-06-21  al 19-07-2021</t>
  </si>
  <si>
    <t>Pago F-20002016 por 2 pruebas de antigeno Covid-19 rápidas según oficio DG/SA/295/2021, para paciente Esther Aparicio Vázquez</t>
  </si>
  <si>
    <t xml:space="preserve">Pago F-13705,13935,13938,14025 por renta de equipo básico de cistoscopia con biopsia según contrato CM-II-AD-020/039/2020 </t>
  </si>
  <si>
    <t>Pago F-12672 por servicio de copiado correspondiente a Junio de 2021 según contrato IJC-SDA-AD-011/2019</t>
  </si>
  <si>
    <t>Pago F-18389 por compra de midazolam y cateter venoso central según orden de compra ALD/037</t>
  </si>
  <si>
    <t>Pago F-1470 por pensión de vehiculos oficiales correspondientes al mes de agosto de 2021 según contrato AD-004/2021</t>
  </si>
  <si>
    <t>Pago F-130040508 por compra de mascara anestesia hudson #5 adulto grande con puerto desechable, mascara traqueostomia hudson adulto con conector rotatorio según contrato IJC-SDA-AD-007-2021-V según orden de compra UCC-AD-007/013</t>
  </si>
  <si>
    <t>Pago F-27255 por compra de aguja trukut semiautomatica #18 según  contrato IJC-SDA-AD-009-2021-VI según orden de compra UCC-AD-009/006</t>
  </si>
  <si>
    <t>Pago F-27133, 27192 por compra de cepillo para cirujano blanco, aguja para biopsia, cepillo para cirujano blanco según contrato IJC-SDA-AD-007-2021-VIII según orden de compra UCC-AD-007/016</t>
  </si>
  <si>
    <t>Pago F-33356 por servicios de roperia del 1 al 15 de julio de 2021 según contrato CA-LPL-003/2021</t>
  </si>
  <si>
    <t>Pago F-2825 por servicios de vigilancia del 1 al 15 de julio de 2021 según contrato CA-LPL-004/2021</t>
  </si>
  <si>
    <t>Pago F-17 por servicios de limpieza del 1 al 15 de julio de 2021 según contrato CA-LPL-001/2021</t>
  </si>
  <si>
    <t>Pago F-30925 por compra de sugammadex 100 mg según contrato IJC-SDA-AD-006/2021 según orden de compra IJC-SDA-AD-006/001</t>
  </si>
  <si>
    <t>Pago F-30924 por compra de aprepitan 125 mg/80 mg según contrato CM-II-IJC-SDA-AD-012/2020-I según orden de compra CM-II-UCC-AD-012/001</t>
  </si>
  <si>
    <t>Pago F-40223 por compra de solución monsel según orden de compra ALD/043</t>
  </si>
  <si>
    <t>Ana Maria Carrillo Díaz</t>
  </si>
  <si>
    <t>Pago F-10003953, 10004067, 10004092 estudios de imagenologia realizados a pacientes  Especiales por el mes de Junio y con cobertura del fondo de salud para el bienestar de consulta externa y hospitalizados del 5 al 11-07-2021, 12 al 18-07-2021  de 2021  segun contrato CA-LPN-002/2021</t>
  </si>
  <si>
    <t>Pago F-6219 por servicio de mantenimiento al equipo de tratamiento de agua por el mes de julio de 2021 según contrato UCC-LPL-002/2021</t>
  </si>
  <si>
    <t>Pago F-1158940, 4313061, 1161952 por oxigeno medicinal respirox según contrato IJC-SDA-CA-LPL-002/2021</t>
  </si>
  <si>
    <t>Pago F-C42A servicios de vigilancia correspondiente del 16 al 31 de julio de 2021 según contrato CA-LPL-004/2021</t>
  </si>
  <si>
    <t>Pago F-10003699, 10003788 por estudios de linfogammagrafia realizados a pacientes con cobertura del Fondo de Salud para el bienestar de consulta externa y hospitalizados Abril/mayo 2021 según contrato CM-II-AD-005/014/2020</t>
  </si>
  <si>
    <t>Pago F-20001903, 20001943  estudios de laboratorio realizados a pacientes con cobertura del fondo de salud para el bienestar de consulta externa y hospitalizados del 5 AL 11-07-2021, 12 AL 18-07-2021  segun contrato CA-LPN-001/2021</t>
  </si>
  <si>
    <t>Pago F-10004014 por estudios de linfogammagrafia realizados a pacientes con cobertura del Fondo de Salud para el bienestar de consulta externa y hospitalizados Julio según contrato CM-II-AD-005/014/2020</t>
  </si>
  <si>
    <t>Pago F-29258, 29276, 29281 por compra de bupivicaina pesada, ropivacaina, butilhioscina, salbutamol en aerosol, clorhidrato de dexmedetomidina, abiraterona, bromuro de rocuronio, según contrato CM-II-IJC-SDA-CA-LPN-003/2020-I</t>
  </si>
  <si>
    <t>Pago F-29125 por compra de bolsa de basura roja RPBI, bolsa amarilla para RPBI según contrato CM-AD-010/023/2020</t>
  </si>
  <si>
    <t>Pago F-29170 por recolección lámparas fluorescentes y super sacos de frascos contaminados con quimioterapai según convenio modificatorio AD-004/019/2020</t>
  </si>
  <si>
    <t>Pago F-7325, 7326, 7327 por servicio de dosimetria personal incluye arrendamiento por el mes de marzo, abril y mayo de 2021 según contrato IJC-SDA-UCC-LPN-001/2021</t>
  </si>
  <si>
    <t>Reembolso de F- 9694  por compra de trinitrato de glicerilo según orden de compra ALD/035 para proceso de reacreditación en las células de Cáncer de mama, cáncer de colon y Recto, según oficion DG/SA/313/2021</t>
  </si>
  <si>
    <t>Manuel Arias Novoa</t>
  </si>
  <si>
    <t>Reembolso de F- 42283, 42282   por compra de epinefrina, furosemida, adenosina, amiodarona, solución hartman, bromuro de vecuronio, trinitrato de glicerilo  según orden de compra ALD/036 para proceso de reacreditación en las células de Cáncer de mama, cáncer de colon y Recto, segun oficio DG/SA/314/2021</t>
  </si>
  <si>
    <t>Isaac Luna Benitez</t>
  </si>
  <si>
    <t>Reembolso de F-13200,13199,9691  por compra de dobutamina, adenosina, jeringa desechables de 3 ml, solución hartman, gluconato de calcio, lidocaina, dopamina, furosemida, epinefrina, amiodarona, dobutamina,sulfato de magnesio, según orden de compra ALD/033 y ALD/034 para proceso de reacreditación en las células de Cáncer de mama, cáncer de colon y Recto, segun oficio DG/SA/312/2021 y DG/SA/311/2021</t>
  </si>
  <si>
    <t>Jose Enrique Cabrales Vázquez</t>
  </si>
  <si>
    <t>Pago F-12572, 12701 por compra de etamsilato, según contrato IJC-SDA-AD-011-2021-II según orden de compra UCC-AD-011/002, UCC-AD-011/011</t>
  </si>
  <si>
    <t>Pago F-2876, 2874, 2877, 2873 por mantenimiento preventivo a vehículos oficiales ford fusion, Tiida, Urvan y Camioneta chevrolet según orden de compra ALD/042</t>
  </si>
  <si>
    <t>Medic Cav, SRL de CV.</t>
  </si>
  <si>
    <t xml:space="preserve">Pago F-2878, 2875, 2879 mantenimiento correctivo vehículo oficial Urvan, Tiida, Fusion según orden de compra ALD/045, ALD/046 Y ALD/047 </t>
  </si>
  <si>
    <t>Pago F-FCL457 por llantas, montaje y balanceo, valvula y casquillos para vehículo oficial fusion del IJC según orden de compra ALD/051</t>
  </si>
  <si>
    <t>Grupo Loyga, SA de CV.</t>
  </si>
  <si>
    <t>Pago sedar 2 qna de Agosto de 2021</t>
  </si>
  <si>
    <t>Pago Sedar retroactivo Jose Martin Flores Navarro</t>
  </si>
  <si>
    <t xml:space="preserve">Speua para pago de pensiones </t>
  </si>
  <si>
    <t>CH-285</t>
  </si>
  <si>
    <t>Fondo de Auxilio por defunción Agosto 2021</t>
  </si>
  <si>
    <t>CH-286</t>
  </si>
  <si>
    <t>Pago de Cuotas Sindicales Agosto 2021</t>
  </si>
  <si>
    <t>Nomina 1 al 15 de Septiembre de 2021</t>
  </si>
  <si>
    <t>CH-287</t>
  </si>
  <si>
    <t>CH-288</t>
  </si>
  <si>
    <t>CH-289</t>
  </si>
  <si>
    <t>CH-290</t>
  </si>
  <si>
    <t>CH-291</t>
  </si>
  <si>
    <t>CH-292</t>
  </si>
  <si>
    <t>CH-293</t>
  </si>
  <si>
    <t>CH-294</t>
  </si>
  <si>
    <t>CH-295</t>
  </si>
  <si>
    <t>CH-296</t>
  </si>
  <si>
    <t>CH-297</t>
  </si>
  <si>
    <t>CH-298</t>
  </si>
  <si>
    <t>CH-299</t>
  </si>
  <si>
    <t>Nomina 16 al 31 de agosto de 2021 y Liquidacion cubre incidencias</t>
  </si>
  <si>
    <t>CH-300</t>
  </si>
  <si>
    <t>CH-301</t>
  </si>
  <si>
    <t>Trujillo Benitez Roberto Carlos</t>
  </si>
  <si>
    <t>CH-302</t>
  </si>
  <si>
    <t>Pension alimenticia (10%) dictada por el juez cuarto de lo familiar del primer partido Judicial por el periodo del 1 al 15 de Septiembre de 2021</t>
  </si>
  <si>
    <t>CH-303</t>
  </si>
  <si>
    <t>Pago correspondiente a la 1° Quincena de Septiembre  de 2021  por cumplimiento al juicio civil del exp. 1191/2017</t>
  </si>
  <si>
    <t>Envio complemento  de nomina 1 al 15-09-2021 por devolución de SPIE</t>
  </si>
  <si>
    <t>Pago cuotas IMSS Agosto 2021</t>
  </si>
  <si>
    <t>Pago Sedar 1 qna de Septiembre de 2021</t>
  </si>
  <si>
    <t>Pago Pensiones 2 qna de Agosto de 2021</t>
  </si>
  <si>
    <t>Pago Pensiones 1 qna de Septiembre de 2021</t>
  </si>
  <si>
    <t>Pago Pensiones 2 qna de Septiembre de 2021</t>
  </si>
  <si>
    <t>Pago Impuestos Agosto 2021</t>
  </si>
  <si>
    <t>Nomina 16 al 30 de Septiembre de 2021</t>
  </si>
  <si>
    <t>CH-304</t>
  </si>
  <si>
    <t>CH-305</t>
  </si>
  <si>
    <t>CH-306</t>
  </si>
  <si>
    <t>CH-307</t>
  </si>
  <si>
    <t>CH-308</t>
  </si>
  <si>
    <t>Juarez Valadez Omar</t>
  </si>
  <si>
    <t>CH-309</t>
  </si>
  <si>
    <t>CH-310</t>
  </si>
  <si>
    <t>CH-311</t>
  </si>
  <si>
    <t>CH-312</t>
  </si>
  <si>
    <t>CH-313</t>
  </si>
  <si>
    <t>CH-314</t>
  </si>
  <si>
    <t>CH-315</t>
  </si>
  <si>
    <t>CH-316</t>
  </si>
  <si>
    <t>CH-317</t>
  </si>
  <si>
    <t>Nomina 1 al 5 de Septiembre de 2021 y Liquidacion cubre incidencias</t>
  </si>
  <si>
    <t>CH-318</t>
  </si>
  <si>
    <t>CH-319</t>
  </si>
  <si>
    <t>CH-320</t>
  </si>
  <si>
    <t>CH-321</t>
  </si>
  <si>
    <t>Pension alimenticia (10%) dictada por el juez cuarto de lo familiar del primer partido Judicial por el periodo del 16 al 30 de Septiembre de 2021</t>
  </si>
  <si>
    <t>CH-322</t>
  </si>
  <si>
    <t>Pago correspondiente a la 2° Quincena de Septiembre  de 2021  por cumplimiento al juicio civil del exp. 1191/2017</t>
  </si>
  <si>
    <t>Pago Sedar 2 qna de Septiembre de 2021</t>
  </si>
  <si>
    <t>CH-323</t>
  </si>
  <si>
    <t>Fondo de auxilio por defunción Septiembre 2021</t>
  </si>
  <si>
    <t>CH-324</t>
  </si>
  <si>
    <t>Pago Cuotas Sindicales Septiembre 2021</t>
  </si>
  <si>
    <t>Pago F-10004091, 10004128, 10004129 estudios de imagenologia realizados a pacientes  con cobertura del fondo de salud para el bienestar de consulta externa y hospitalizados del 26 al 31-07-2021, 19 al 25-07-2021  de 2021  segun contrato CA-LPN-002/2021, estudios de tac de torax simple COVID del 12 al 18-07-2021</t>
  </si>
  <si>
    <t>Pago F-20001871 por estudios de cultivos bacteriológicos según orden de compra ALD/009</t>
  </si>
  <si>
    <t>Pago F-18216,18264,18284, 18361 por compra de furosemida, nalbufina, tramadol, aprazolam, amiodarona, sulfato de morfina, insulina, hidrocortizona, octeatida, cloruro de potasio, dexametazona, mesna, efefrina, solución de irrigación, alprazolam, según contrato IJC-SDA-AD-011-2021-VIII segun orden de compra UCC-AD-011/016, UCC-AD-011/019</t>
  </si>
  <si>
    <t>Pago F-164,167, 172 por compra de frasco desechable esteril para analisis de muestras, pelicula radiografica 10x10, tubo de ensayo morado, discos, graficadores de 6", tubo de ensayo azul según contrato IJC-SDA-UCC-LPL-015-2021-I según orden de compra UCC-LPL-015/001</t>
  </si>
  <si>
    <t>Waspmed SAPI de CV.</t>
  </si>
  <si>
    <t>Reexpedición Ch-4</t>
  </si>
  <si>
    <t>Reembolso F-2571,211356 por compra de reloj de pared para quirofanos según orden de compra ALD/038 y pilas segun orden de compra ALD/039, para dar cumplimiento a los requisitos establecidos para llevar a cabo el proceso de reacreditación en las cedulas de cancer de mama, cancer cervico uterino, cancer de endometrio tumor maligno de ovario</t>
  </si>
  <si>
    <t>Xochitl Ochoa Fierros</t>
  </si>
  <si>
    <t>Pago F-7021,7022,6892 por servicio de dosimetria personal correspondiente a Enero 2021, Febrero 2021 y cargo por extravio de dosimetro personal según contrato CM-UCC-LPN-001/018/2020</t>
  </si>
  <si>
    <t>Pago F-6497,6539,6551,6589,6632,6618 por compra de propofol, fluconazol, manitol, nutrición periferica, solución cloruro de sodio, nitroglycerin, oxiplatino, paclitaxel, omeprazol, capecitabine, doxorrubicina, carboplatino, ketoprofeno, fluconazol, sol glucosada, solución manitol, segun contrato IJC-SDA-AD-011-2021-IX segun orden de compra UCC-AD-011/009</t>
  </si>
  <si>
    <t>Pago F-6216,6248 por compra de sol glucosa, hartman, nutrición periferica, agua de irrigación, según contrato CM-IJC-SDA-CA-LPN-003/2020-VIII según orden de compra CM-UCC-LPN-003/012</t>
  </si>
  <si>
    <t>Pago F-33403,33509 por servicios de roperia del 16 al 22-07-2021 y 23 al 30-07-2021 según contrato CA-LPL-003/2021</t>
  </si>
  <si>
    <t>Pago F-15573 por fumigación correspondiente al mes de Julio de 2021 según contrato UCC-LPL-001/2021</t>
  </si>
  <si>
    <t>Pago F-6124 por linea de infusión estandar libre de hp y de latex con filtro, según contrato CM-II-IJC-SDA-CA-LPN-001/2020-XIII según orden de compra CM-II-UCC-LPN-001/009</t>
  </si>
  <si>
    <t>Pago F-115309 por compra de cisplatino solución inyectable según contrato IJC-SDA-AD-006/2021-III según orden de compra UCC-AD-006/003</t>
  </si>
  <si>
    <t>Pago F-30263,32468 recolección de lamparas fluorescentes y frascos contaminados con quimioterapia correspondientes a Mayo y Junio de 2021 según contrato IJC-SDA-UCC-LPL-011/2021</t>
  </si>
  <si>
    <t>Pago F-18 por servicios de limpieza del 16 al 31 de julio de 2021 según contrato CA-LPL-001/2021</t>
  </si>
  <si>
    <t>Pago F10004153 por estudios de linfogammagrafia realizados a pacientes de consulta externa y hospitalizados por el mes de Julio de 2021 según contrato CM-III-AD-005/014/2020</t>
  </si>
  <si>
    <t>Pago F-10004152,10004154,10004206 por estuidos de imagen a pacientes especiales por Junio, pacientes con cobertura del fondo de salud para el bienestar del consulta externa y hospitalizados del 1 al 08-08-2021 y 9 al 15-08-2021 según contrato CA-LPN-002/2021</t>
  </si>
  <si>
    <t>Pago F-28116 por servicio telefónico e internet del 20-07-21  al 19-08-2021</t>
  </si>
  <si>
    <t>Pago F-986170, 822200, 961610, 292300, 356660, 457530, 322780, 151900, 695640, 661770, correspondiente al 4,6,9,11,13,18,23,25,27,31 de agosto de 2021 según convenio modificatorio AD-005-2021</t>
  </si>
  <si>
    <t>Bebidas Purificadas, S de RL de CV.</t>
  </si>
  <si>
    <t xml:space="preserve">Reembolso F-2C2F por consumo de alimentos del día 17 de agosto de 2021, al equipo evaluador con fines de acreditación/Reacreditación durante el periodo comprendido del 16 al 20 de agosto de 2021 a este Instituto. </t>
  </si>
  <si>
    <t>Pago F-21812, 21811, 21949, 24950 por combustible a vehiculos oficiales del IJC del 01 al 31-07-2021, 01 al 09-07-2021 según contrato  IJC/LPL-349/2020</t>
  </si>
  <si>
    <t>Pago F-13747, 14039, 14027, 14074, 14075, 14112, 14113 por renta de equipo de cistoscopia según contrato CM-II-AD-020/039/2020</t>
  </si>
  <si>
    <t>Reembolso a paciente Esther Aparicio Vázquez por la resolución emitida el 27 de septiembre de 2021 por el Lic. Luis Joseph Pino Cárdenas, Secretario del Juzgado Primero de Distrito en Materias Administrativa, Civil y de Trabajo del Estado de Jalisco ya que por motivos de desabasto de insumos el paciente realizo la compra de los mismos.</t>
  </si>
  <si>
    <t>Esther Aparicio Vázquez</t>
  </si>
  <si>
    <t xml:space="preserve">Devolución de las cuotas de recuperación pagadas a partir del 14 de abril de 2021 a la fecha de la paciente Esther Aparicio Vázquez según la resolución emitida el 27 de septiembre de 2021 por el Lic. Luis Joseph Pino Cardenas, Secretario del Juzgado Primero de Distrito en Materias Administrativa, Civil y de Trabajo del Estado de Jalisco </t>
  </si>
  <si>
    <t>Pago F-22116, 22285,22286, 22334 servicio de suministro y control de combustible del 16 al 25-08-2021, 01 al 16-09-2021, 25 al 31-08-2021, 17 al 24-09-2021 respectivamente según contrato IJC/LPL-349/2021</t>
  </si>
  <si>
    <t>Pago F-807440, 12700, 40270, 488150 agua epura correspondiente al 6, 21, 27, 29 de septiembre de 2021 según contrato AD-005-2021</t>
  </si>
  <si>
    <t>Pago F-22396, 22445 servicio de suministro y control de combustible del 25 al 30 de septiembre de 2021 de vehiculo oficial tiida y urvan según  contrato IJC/LPL-349/2020</t>
  </si>
  <si>
    <t>Pago F-29001 por mtto preventivo y calibración a la unidad de cobalto 60,control de calidad del mastografo marca fugifilm y del simulador de terapia huestis incluyendo calibración de detectores de radiación y pruebas de fuga</t>
  </si>
  <si>
    <t xml:space="preserve">Asesores en Radiaciones, SA </t>
  </si>
  <si>
    <t>Pago F-20002008, 20002052 estudios de laboratorio realizados a pacientes con cobertura del fondo de salud para el bienestar de consulta externa y hospitalizados del 1 al 08-08-2021, 9 al 15-08-2021  segun contrato CA-LPN-001/2021</t>
  </si>
  <si>
    <t>Pago F-33587,33603,33643 por servicio de roperia del 2 al 5-08-2021, 6 al 12-08-2021, 13 al 19-08-2021 según contrato CA-LPL-003/2021</t>
  </si>
  <si>
    <t>Pago F-29421, 29529 por compra de bromuro de ipratoprio, norepinefrina, salbutamol según contrato IJC-SDA-AD-011/2021-I según orden de compra UCC-AD-011/001</t>
  </si>
  <si>
    <t>Pago F-9330 por servicio de vigilancia correspondiente del 1 al 15 de agosto de 2021 según contrato CA-LPL-004/2021</t>
  </si>
  <si>
    <t>Pago F-15842,15843 por fumigación y desinfección de superficies contaminadas según contrato UCC-LPL-001/2021</t>
  </si>
  <si>
    <t>Pago F-5999 por recetarios medicos original y copias según contrato IJC-SDA-UCC-LPL-014-2021-I según orden de compra UCC-LPL-014/004</t>
  </si>
  <si>
    <t>Pago F-1164394,4336219,1165104,1168824,4360594,4372119 oxigeno usp, medicinal respirox, según contrato IJC-SDA-CA-LPL-002/2021</t>
  </si>
  <si>
    <t>Pago F-1094495 ,3985030, 3985179, 3990920, 3990956, 3998458, 4002479, 1099574, 4009201, 4012255, 4025142, 1103388 por oxigeno usp, medicinal respirox, según contrato CM-CA-LPL-001/001/2020</t>
  </si>
  <si>
    <t>Pago F-183 por compra de papel higienico, jumbo y junior según contrato IJC-SDA-UCC-LPL-022-2021-II según orden de compra UCC-LPL-022/002</t>
  </si>
  <si>
    <t>Eco Supply, SAPI de CV.</t>
  </si>
  <si>
    <t>Pago F-10004269, 10004270, 10004271  estudios de imagenologia realizados a pacientes  con cobertura del fondo de salud para el bienestar de consulta externa y hospitalizados del 16 al 22-08-2021, segun contrato CA-LPN-002/2021 y pacientes especiales del mes de Agosto 2021</t>
  </si>
  <si>
    <t>Pago F-, por compra de material (tuerca unión, valvula globo, reducción, codo 3/4, pegamento pvc, tramo tubo, cople, tee 2", abrazadera, tee 3/4, tubo pvc, codo pvc, limpiador) según orden de compra ALD/065</t>
  </si>
  <si>
    <t>Ferreteria y Sanitarios Ascencio, SA de CV.</t>
  </si>
  <si>
    <t>Pago F-, por compra de material (interruptor termomagnetico de 3 polos, cubierta para centro de carga, caja con interior para centro de carga, tubo flexible, conector recto, abrazadera omega) según orden de compra ALD/064</t>
  </si>
  <si>
    <t>Distribuidora Tamex, SAPI de CV.</t>
  </si>
  <si>
    <t>Pago F-4394 por compra de jeringa desechable según contrato CM-IJC-SDA-AD-007-2021-VII según orden de compra CM-UCC-AD-007/003</t>
  </si>
  <si>
    <t>Pago F-4419, 4431, 4420, 4422 por compra de aguja hipodermica, cateter intravenoso, espejo vaginal desechable mediano, gorro para paciente, guante para exploración no esteril, jeringa desechable, según contrato IJC-SDA-AD-014-2021-VI según orden de compra UCC-AD-014/010, UCC-AD-014/011</t>
  </si>
  <si>
    <t>Pago F-15525 por sanitización de vehiculo oficial del IJC Urvan según oficio DG/SA/247BIS/2021</t>
  </si>
  <si>
    <t>Pago F-31052 por compra de aprepitant según contrato CM-II-IJC-SDA-AD-012/2021-I según orden de compra CM-II-UCC-AD-012/002</t>
  </si>
  <si>
    <t>Pago F-31053 por compra de sugammadex según contrato IJC-SDA-AD-006/2021-V según orden de compra UCC-AD-006/007</t>
  </si>
  <si>
    <t>Pago F-10004290, 10004292  estudios de imagenologia realizados a pacientes  con cobertura del fondo de salud para el bienestar de consulta externa y hospitalizados del al 23 al 31-08-2021, segun contrato CA-LPN-002/2021 y pacientes especiales del 23 al 31-08-2021</t>
  </si>
  <si>
    <t>Pago F-20002087, 20002088, 20002089 estudios de laboratorio realizados a pacientes con cobertura del fondo de salud para el bienestar de consulta externa y hospitalizados del 16 al 22-08-2021, y pacientes especiales contrato CA-LPN-001/2021</t>
  </si>
  <si>
    <t>Pago F-1002386276 estudio Pet-Scan 18fr-fdg de acuerdo a Juicio de Amparo 301/2021-VI para la paciente Esther Aparicio Vázquez</t>
  </si>
  <si>
    <t>Pago F-30046 recarga extinto y extintores según contrato IJC-SDA-AD-008/2021</t>
  </si>
  <si>
    <t>Mario Enrique Hernández Garcia</t>
  </si>
  <si>
    <t>Pago F-6870 paquete para mortaja de material desechable, tamaño mediano de 98 cm según orden de compra ALD/031</t>
  </si>
  <si>
    <t>Pago F-6727 por compra de solución cloruro de sodio .9 %, solución manitol, nutrición periferica, según contrato IJC-SDA-AD-011-2021-IX según orden de compra UCC-AD-011/018</t>
  </si>
  <si>
    <t>Pago F-6575 por compra de cateter intravenoso 24 según contrato CM-IJC-SDA-AD-007-2021-IX según orden de compra CM-UCC-AD-007/004</t>
  </si>
  <si>
    <t>Pago F-90464951, 90455167 por compra glutalheido dermodex activa, guante cirujano proctec desechable esteril no. 7 según orden de compra ALD/027 Y contrato MC-IJC-SDA-AD-007-2021-III  según orden de compra CM-UCC-AD-007/002 respectivamente</t>
  </si>
  <si>
    <t>Pago F-3772 servicio de vigilancia correspondiente del 16 al 31 de Agosto de 2021 según contrato CA-LPL-004/2021</t>
  </si>
  <si>
    <t>Pago F-20002116 por estudios de laboratorio realiazados a pacientes especiales de Agosto de 2021 según contrato CA-LPN-001/2021</t>
  </si>
  <si>
    <t>Pago F-10004291, 10004293 estudios linfogammagrafia realizado a pacientes con cobertura del fondo de salu para el bienestar de consulta externa y hospitalizados de Agosto 2021 según contrato CM-III-AD-005/014/2020</t>
  </si>
  <si>
    <t>Nomina 1 al 15 de Octubre de 2021</t>
  </si>
  <si>
    <t>CH-325</t>
  </si>
  <si>
    <t>CH-326</t>
  </si>
  <si>
    <t>CH-327</t>
  </si>
  <si>
    <t>CH-328</t>
  </si>
  <si>
    <t>CH-329</t>
  </si>
  <si>
    <t>CH-330</t>
  </si>
  <si>
    <t>CH-331</t>
  </si>
  <si>
    <t>CH-332</t>
  </si>
  <si>
    <t>CH-333</t>
  </si>
  <si>
    <t>CH-334</t>
  </si>
  <si>
    <t>CH-335</t>
  </si>
  <si>
    <t>CH-336</t>
  </si>
  <si>
    <t>CH-337</t>
  </si>
  <si>
    <t>CH-338</t>
  </si>
  <si>
    <t>Quintero Vázquez Maria Teresa</t>
  </si>
  <si>
    <t>CH-339</t>
  </si>
  <si>
    <t>CH-340</t>
  </si>
  <si>
    <t>CH-341</t>
  </si>
  <si>
    <t>CH-342</t>
  </si>
  <si>
    <t>Pension alimenticia (10%) dictada por el juez cuarto de lo familiar del primer partido Judicial por el periodo del 1 al 15 de Octubre de 2021</t>
  </si>
  <si>
    <t>CH-343</t>
  </si>
  <si>
    <t>Pago correspondiente a la 1° Quincena de Octubre de 2021  por cumplimiento al juicio civil del exp. 1191/2017</t>
  </si>
  <si>
    <t>CH-344</t>
  </si>
  <si>
    <t>CH-345</t>
  </si>
  <si>
    <t>Pago F-519240, 841440, 617790, 488500, 854280 agua epura correspondiente al 1, 04, 06, 11, 15 de octubre de 2021 según contrato AD-005-2021</t>
  </si>
  <si>
    <t>Pago F-28237 por servicio telefónico e internet del 20-08-21  al 19-09-2021</t>
  </si>
  <si>
    <t>Pago F-22543, 22544 por servicio de suministro y control de combustible del 07 al 21-10-2021 (ford fusion, tidda, urvan, bidonres casa de máquinas) 6 al 12-10-2021  según contrato IJC/LPL-349/2020</t>
  </si>
  <si>
    <t>Pago F-682390, 648390 por  agua epura correspondiente al 19,22 de octubre de 2021 según contrato AD-005-2021</t>
  </si>
  <si>
    <t>Pago llantas, montaje y valvulas para vehiculo oficial del IJC urvan según orden de compra ALD/070</t>
  </si>
  <si>
    <t>Pago F-132681 por compra de cuchara mediana biodegradable según contrato CM-AD-037/044/2020 según orden de compra CM-UCC-AD-037/001</t>
  </si>
  <si>
    <t>Pago F-33509, 33433, 33740, 33670 por diferencia de inventario del 29-06-2021, roperia del 27 al 31-08-2021, 20 al 26-08-2021 y diferencia defactura 33509, según contrato CA-LPL-003/2021</t>
  </si>
  <si>
    <t>Pago F-29855, 29670, 29806 por compra de solución hartman 1000 ml, y nulytey en polvo según contrato IJC-SDA-AD-013/2021-I según orden de compra UCC-AD-013/001</t>
  </si>
  <si>
    <t>Pago F-19, 20 por servicios de limpieza correspondientes a Agosto 2021 según contrato CA-LPL-001/2021</t>
  </si>
  <si>
    <t>Pago F-,por compra de piso color blanco 30x30 cerámico según orden de compra ADL/073</t>
  </si>
  <si>
    <t>Ferreteria Industrial Arenas, SA de CV.</t>
  </si>
  <si>
    <t>Pago F-, por compra de cajon para mezcla, cuña simple, estación de soldadura, puntas de cruz, remachadora, repuesto para navaja retractil, router para madera según orden de compra ALD/081</t>
  </si>
  <si>
    <t>Grupo Ferreteria Calzada, SA de CV.</t>
  </si>
  <si>
    <t>Pago F-, por compra de brocha de 1" normal, cuña mango de plástico de 2", cuña mango de plástico de 4", escalera de aluminio según orden de compra ALD/079</t>
  </si>
  <si>
    <t>Mayoreo Ferretero Atlas, SA de CV.</t>
  </si>
  <si>
    <t>Pago F-, por compra de liquido desengrasante según orden de compra ALD/071</t>
  </si>
  <si>
    <t>Construmateriales Carola, S de RL de CV.</t>
  </si>
  <si>
    <t>Pago de arena amarilla, de rio, ovalin helvex según orden de compra ALD/072</t>
  </si>
  <si>
    <t>Beatriz Murillo Bernal</t>
  </si>
  <si>
    <t>Pago flexometro, navaja retractil, pinzas de punta y corte 8" según orden de compra ALD/080</t>
  </si>
  <si>
    <t>Pago de candado chico, grande, cerradura de palanca para puerta de baño según orden de compra ALD/085</t>
  </si>
  <si>
    <t>Pago de regulador de presión para tanque de O2 tipo k según orden de compra ALD/086</t>
  </si>
  <si>
    <t>Pago pinzas electricista medica 8.5" según orden de compra ADL/082</t>
  </si>
  <si>
    <t>Daniel Martin Lopez Macias</t>
  </si>
  <si>
    <t>Pago de bisagra de acero inoxidable y porta candados medianos según orden de compra ALD/084</t>
  </si>
  <si>
    <t>Pago de manometros para CO2 de alta y baja presion para regulador de oxido de carbono según orden de compra ALD/089</t>
  </si>
  <si>
    <t>Pago de manta cruda rollo según orden de compra ADL/087</t>
  </si>
  <si>
    <t>Pago de broca para concreto, cuchara de albañil, disco de corte para acero austromex, lápiz detector de voltaje, matraca 1/2", nivel mediano 12", pinzas corte diagonal, pinsas de presión, pinzas de presión punta larga 9", pinzas mecanicas 10", taladro inalambrico segun orden de compra ALD/078</t>
  </si>
  <si>
    <t>Pago de spray aflojatodo según orden de compra ALD/076</t>
  </si>
  <si>
    <t>Pago de tablaroca hoja según orden de compra ADL/075</t>
  </si>
  <si>
    <t>Pago de voltiampermetro, desarmador de presión antiestatico de punta phillips, rollo de soldadura según orden de compra ALD/088</t>
  </si>
  <si>
    <t>Pago F-130042311 por compra de canula de guedel #5 según contrato CM-II-IJC-SDA-AD-014-2020-II según orden de compra CM-II-UCC-AD-014/006</t>
  </si>
  <si>
    <t>Pago F-130039985, 130040491 nc-70002518 por compra de cinta adhesiva transpore 3m, vickril plus jj 4/0 hebra 70 cm. PDS II JJ 2/0 hebre 70 cm. Tela adhesiva durapore, pinza enseal, navaja curva, según contrato CM-II-IJC-SDA-AD-CA-LPN-001/2020-IV según orden de compra CM-II-UCC-LPN-001/010</t>
  </si>
  <si>
    <t>Pago F-6345, 6736 por compra de caja de tenedor bio-med c/1000 pzs, caja de cuchara bio med c/1000 pzs, caja contenedor 9x9, caja de tapa dart #12, conos de papel c/250 pzs, caja de vaso dart #12 según orden de compra ALD/016  y ALD/057BIS</t>
  </si>
  <si>
    <t>Adolfo Ortega Dueñas</t>
  </si>
  <si>
    <t>Pago F-130039670 nc-70002520 por compra de canula de guedel # 5 según contrato CM-IJC-SDA-AD-014-2020-II según orden de compra UCC-AD-014/003</t>
  </si>
  <si>
    <t>Pago F-130040087  nc-70002517  por compra de mascara anestesia hudson # 5 adulto grnade con puerto desechable, mascara traqueostomia hudson adulto con conector rotatorio según contrato IJC-SDA-AD-007-2021-V según orden de UCC-AD-007/005</t>
  </si>
  <si>
    <t>Pago F-32470, 33567 por recolección de RPBI correspondiente a Julio y Agosto de 2021 según contrato IJC-SDA-AD-012/2021</t>
  </si>
  <si>
    <t>Pago F-8225, 8129 por compra de sonda para aspiración 8 fr, 10 fr, mascarilla neonatal#3#2 para biopsia 14gx10, puerto implantable 8a 9.5 fr, valvula de derivación, reservorio ommaya, lazo vascular azul, rojo, puerto implantable de titanio según orden de compra ALD/029, ALD/022</t>
  </si>
  <si>
    <t>Iq Medical S de RL de CV.</t>
  </si>
  <si>
    <t>Pago F-33761, 33813, 33926 por servicios de roperia del 1 al 2-09-2021, 3 al 9-09-2021, 10 al 15-09-2021 según contrato CA-LPL-003/2021</t>
  </si>
  <si>
    <t>Pago F-7418, 7539, 7620 por servicio de dosimetria correspondiente a Junio, Julio y Agosto de 2021 según contrato IJC-SDA-UCC-LPN-001/2021</t>
  </si>
  <si>
    <t>Pago F-5C30 por servicios de vigilancia correspondiente del 1 al 15 de septiembre de 2021 según contrato CA-LPL-004/2021</t>
  </si>
  <si>
    <t>Pago F-101 por compra de aguja hipodermica desechables 18x38 color rosa según contrato CM-IJC-SDA-AD-007-2021-II según orden de compra CM-UCC-AD-007/001</t>
  </si>
  <si>
    <t>Pago F-1494 por pensión de vehículos oficiales del IJC correspondiente a Septiembre de 2021 según contrato AD-004/2021</t>
  </si>
  <si>
    <t>Pago F-1180470, 4427162, 1184182, 1187045, 1188876 por compra de oxigeno ups liq, medicinal respirox, según contrato IJC-SDA-AD-LPL-002/2021</t>
  </si>
  <si>
    <t>Pago F-50795, 50802, 50803 por compra de corrector pelikan, engrapadora mae de golpe, lápiz adhesivo , lápiz metrico #2, libreta estrella f/francesa, libro 7t242 f/italiana, marcador fluores, marcador berol rosa, verde, cera waxos, hoja facial bond caja c/5000, marcador berol tinta permanente azul, negro, marcador para pizarron negro, hoja facial bond t/c y t/o, sujetador de documentos mae, sp grapa pilot estandar 8 mm, separador wilson segun contrato IJC-SDA-UCC-LPL-005-2021-I segun orden de compra UCC-LPL-005/06</t>
  </si>
  <si>
    <t>Pago F-10881 por calibración de detector de radiación de neutrones según orden de compra ALD/069</t>
  </si>
  <si>
    <t>Tecnofisica Radiológica, SC.</t>
  </si>
  <si>
    <t>Pago De pega piso gris, saco de cemento y mortero según orden de compra ALD/074</t>
  </si>
  <si>
    <t>Traspaso a inversion (Compra)</t>
  </si>
  <si>
    <t>Pago sedar 1 qna de Octubre de 2021</t>
  </si>
  <si>
    <t>Pago Impuestos Septiembre de 2021</t>
  </si>
  <si>
    <t>Pago Imss Septiembre de 2021</t>
  </si>
  <si>
    <t>Nomina 16 al 31 de Octubre de 2021</t>
  </si>
  <si>
    <t>Retraoactivo 2021</t>
  </si>
  <si>
    <t>CH-346</t>
  </si>
  <si>
    <t>CH-347</t>
  </si>
  <si>
    <t>CH-348</t>
  </si>
  <si>
    <t>CH-349</t>
  </si>
  <si>
    <t>CH-350</t>
  </si>
  <si>
    <t>CH-351</t>
  </si>
  <si>
    <t>CH-352</t>
  </si>
  <si>
    <t>CH-353</t>
  </si>
  <si>
    <t>CH-354</t>
  </si>
  <si>
    <t>CH-355</t>
  </si>
  <si>
    <t>CH-356</t>
  </si>
  <si>
    <t>CH-357</t>
  </si>
  <si>
    <t>CH-358</t>
  </si>
  <si>
    <t>CH-359</t>
  </si>
  <si>
    <t>CH-360</t>
  </si>
  <si>
    <t>CH-361</t>
  </si>
  <si>
    <t>Nomina 4,5,6,7,8,9,10,11,12,13,14,15 de octubre de 2021 y Liquidación Cubre incidencias</t>
  </si>
  <si>
    <t>Castañeda Acevedo Elsa Margarita</t>
  </si>
  <si>
    <t>CH-362</t>
  </si>
  <si>
    <t>Pension alimenticia (10%) dictada por el juez cuarto de lo familiar del primer partido Judicial por el periodo del 16 al 31 de Octubre de 2021</t>
  </si>
  <si>
    <t>CH-363</t>
  </si>
  <si>
    <t>Pago correspondiente a la 2° Quincena de Octubre de 2021  por cumplimiento al juicio civil del exp. 1191/2017</t>
  </si>
  <si>
    <t>CH-364</t>
  </si>
  <si>
    <t>CH-365</t>
  </si>
  <si>
    <t>CH-366</t>
  </si>
  <si>
    <t>CH-367</t>
  </si>
  <si>
    <t>CH-368</t>
  </si>
  <si>
    <t>CH-369</t>
  </si>
  <si>
    <t>CH-370</t>
  </si>
  <si>
    <t>CH-371</t>
  </si>
  <si>
    <t>CH-372</t>
  </si>
  <si>
    <t>CH-373</t>
  </si>
  <si>
    <t>CH-374</t>
  </si>
  <si>
    <t>CH-375</t>
  </si>
  <si>
    <t>CH-376</t>
  </si>
  <si>
    <t>CH-377</t>
  </si>
  <si>
    <t>CH-378</t>
  </si>
  <si>
    <t>Pension alimenticia (10%) dictada por el juez cuarto de lo familiar del primer partido Judicial por el periodo del Retroactivo 2021</t>
  </si>
  <si>
    <t>CH-379</t>
  </si>
  <si>
    <t>Pago correspondiente al Retroactivo 2021 Quincena de Octubre de 2021  por cumplimiento al juicio civil del exp. 1191/2017</t>
  </si>
  <si>
    <t>Traspaso Nomina 4 al 15-10-2021 y Liquidación cubre incidencias</t>
  </si>
  <si>
    <t>Pago pensiones 1 quincena de Octubre de 2021</t>
  </si>
  <si>
    <t xml:space="preserve">Pago de Derechos a la Comisión Nacional de Seguridad Nuclear y Salvaguardias  correspondientes a la Evaluación de la Memoria Analitica del Acelerador Lineal marca Varian </t>
  </si>
  <si>
    <t>Pago F-1530 por pensión de vehiculos oficiales del IJC correspondiente al mes de Octubre de 2021 según contrato AD-004/2021</t>
  </si>
  <si>
    <t>Reembolso a paciente Esther Aparicio Vázquez por la resolución emitida el 27 de septiembre de 2021 por el Lic. Luis Joseph Pino Cárdenas, Secretario del Juzgado Primero de Distrito en Materias Administrativa, Civil y de Trabajo del Estado de Jalisco ya que el paciente realizo la compra de los mismos.</t>
  </si>
  <si>
    <t>Pago F-91020,993030,91020,116560 por agua epura del 26,29 de octubre y 3,8 de noviembre del 2021 según contrato AD-005-2021</t>
  </si>
  <si>
    <t>Traspaso a cta. 65508437174 para pago de proveedores</t>
  </si>
  <si>
    <t>Pago F-22583, 22582 por gasolina del 20 al 26-10-2021 y 22 al 28-10-2021 según contrato IJC/LPL-349/2020</t>
  </si>
  <si>
    <t>Pago F-2942 por mantenimiento correctivo a camioneta chevrolet del ijc según orden de compra ALD/068</t>
  </si>
  <si>
    <t>Pago F-90456522 nc-94029911, 90457819, 90457405 por compra de material de curacion según contrato IJC-SDA-AD-014-201-11 según orden de compra  UCC-AD-014/004</t>
  </si>
  <si>
    <t>Pago F-6708, 6682, 6678, 6703, 6680, 6705, 6679, 6704 nc-549 por compra de guante de nitrilo, jabon antiseptico, jeringa desechable, juego de tapetes para quirofano, lanceta automatica, llave de cuatro vias, mascarilla para traqueostomia, parche esteril, aposito transparente, tubo para canalización de latex, sonda foley 22 fr, tubo de jalea lubricante, metrizet con microgotero, aguja hipodermica, agua oxigenada, aguja espinocan, aguja trujuk... cateter intravenoso, cepillo para estudio citologico, equipo para venoclisis sin aguja, linea de infusión, cinta trasnporte 1,2", conector delgado, segun contrato IJC-SDA-AD-014-2021-VIII segun orden de compra UCC-AD-014/017, UCC-AD-014/013, UCC-AD-014/015, UCC-AD-014/014</t>
  </si>
  <si>
    <t>Pago F-28128 por compra de aguja biopsia, cartucho lineal cortante, según contrato IJC-SDA-AD-014-2021</t>
  </si>
  <si>
    <t>Pago F-20002220, 20002209, 20002137, 20002208  estudios de laboratorio realizados a pacientes con cobertura del fondo de salud para el bienestar de consulta externa y hospitalizados del 20 al 26-09-2021, 13 al 19 -09-2021 y 1 al 05-09-2021, 6 al 12-09-2021 segun contrato CA-LPN-001/2021</t>
  </si>
  <si>
    <t xml:space="preserve">Pago F- 10004470 Estudios de Linfogammagrafia  realizado  a pacientes con Cobertura del Fondo de Salud para el Bienestar de consulta externa y hospitalizados  2021  (anexa relación) según convenio modificatorio CM-II-AD-005/014/2020 </t>
  </si>
  <si>
    <t xml:space="preserve">Pago F-10004422, 10004438, 10004313, 10004439  estudios de imagenologia realizados a pacientes  con cobertura del fondo de salud para el bienestar de consulta externa y hospitalizados del al 13 al 19-09-2021, 6 al 12-09-2021, 1 al 05-09-2021, 20 al 26-09-2021 segun contrato CA-LPN-002/2021 </t>
  </si>
  <si>
    <t>Pago F-16119 desinfección para el control defauna nociba urbana dentro de las instalaciones del IJC utilizando productos quimicos correspondientes al mes de Septiembre 2021 según contrato UCC-LPL-001/2021</t>
  </si>
  <si>
    <t xml:space="preserve">Pago F-10004469, 10004471, 10004508  estudios de imagenologia realizados a pacientes  con cobertura del fondo de salud para el bienestar de consulta externa y hospitalizados del al 26 AL 30-09-2021, Septiembre y 1 al 10-10-2021 segun contrato CA-LPN-002/2021 </t>
  </si>
  <si>
    <t>Pago F-33875, 32908 por recolección de frascos contaminados con Quimioterapia de Agosto 2021 y lámparas fluorescentes y frascos contaminados de quimioterapia de Julio 2021 según contrato IJC-SDA-UCC-LPL-011/2021</t>
  </si>
  <si>
    <t>Pago F-32217, 33195 por bolsad de basura roja y amarilla según orden de compra ALD/015 Y ALD/030</t>
  </si>
  <si>
    <t>Pago F-33927 servicio de roperia del 16 al 23 de septiembre de 2021 según contrato CA-LPL-003/2021</t>
  </si>
  <si>
    <t>Pago F-7345 servicio de vigilancia correspondiente al 16 al 30 de septiembre de 2021 según contrato CA-LPL-004/2021</t>
  </si>
  <si>
    <t>Pago F-6134, 6312 por mtto preventivo y correctivo del equipo de tratamiento de agua por el mes de Junio y Agosto de 2021 según contrato UCC-LPL-002/2021</t>
  </si>
  <si>
    <t>Pago F-20002115, 20002251, 20002252  estudios de laboratorio realizados a pacientes con cobertura del fondo de salud para el bienestar de consulta externa y hospitalizados del 23 al 31-08-2021, 27 al 30-09-2021 y pacientes especiales de Septiembre de 2021 segun contrato CA-LPN-001/2021</t>
  </si>
  <si>
    <t>Pago F-716 por medallas de plata para personal con antigüedad de 20 años según orden de compara ALD/092</t>
  </si>
  <si>
    <t>Luis Guillermo Yañez Escobar</t>
  </si>
  <si>
    <t>CH-380</t>
  </si>
  <si>
    <t>Cuotas Sindicales Octubre 2021</t>
  </si>
  <si>
    <t>CH-381</t>
  </si>
  <si>
    <t>Fondo de auxilio por defunción Octubre 2021</t>
  </si>
  <si>
    <t>Pago Sedar 2 qna de Octubre de 2021</t>
  </si>
  <si>
    <t>Pago Sedar Retroactivo 2021</t>
  </si>
  <si>
    <t>Speua pago de pensiones Retroactivo</t>
  </si>
  <si>
    <t>Nomina 1 al 15 de Noviembre de 2021</t>
  </si>
  <si>
    <t>CH-382</t>
  </si>
  <si>
    <t>CH-383</t>
  </si>
  <si>
    <t>CH-384</t>
  </si>
  <si>
    <t>CH-385</t>
  </si>
  <si>
    <t>CH-386</t>
  </si>
  <si>
    <t>CH-387</t>
  </si>
  <si>
    <t>CH-388</t>
  </si>
  <si>
    <t>CH-389</t>
  </si>
  <si>
    <t>CH-390</t>
  </si>
  <si>
    <t>CH-391</t>
  </si>
  <si>
    <t>CH-392</t>
  </si>
  <si>
    <t>CH-393</t>
  </si>
  <si>
    <t>CH-394</t>
  </si>
  <si>
    <t>CH-395</t>
  </si>
  <si>
    <t>CH-396</t>
  </si>
  <si>
    <t>Nomina 16 al 31 de Octubre  de 2021 y Liquidación Cubre incidencias</t>
  </si>
  <si>
    <t>CH-397</t>
  </si>
  <si>
    <t>Nomina 18, 19, 20, 21, 22, 23, 24, 25, 26, 27, 28, 29, 30, 31 de octubre de 2021 y Liquidación Cubre incidencias</t>
  </si>
  <si>
    <t>Ramos Garcia Fernando</t>
  </si>
  <si>
    <t>CH-398</t>
  </si>
  <si>
    <t>Pension alimenticia (10%) dictada por el juez cuarto de lo familiar del primer partido Judicial por el periodo del 1 al 15 de Noviembre de  2021</t>
  </si>
  <si>
    <t>CH-399</t>
  </si>
  <si>
    <t>Pago correspondiente al 1 qna de Noviembre de 2021  por cumplimiento al juicio civil del exp. 1191/2017</t>
  </si>
  <si>
    <t>Traspaso a cta 7191 santander para pago de proveedores</t>
  </si>
  <si>
    <t>Pago pensiones 2 qna de Octubre 2021</t>
  </si>
  <si>
    <t>Pago pensiones retroactivo 2021</t>
  </si>
  <si>
    <t>Pago F-5079, 5078 por refacciones para autoclave según orden de servicio SG-06BIS-19 y SG-12BIS-19</t>
  </si>
  <si>
    <t>Pago F-3717  NC-9, NC-333 por servicios de imagenologia a pacientes de seguro popular según adendum ELIMN/18</t>
  </si>
  <si>
    <t>Servicio en Imagenologia Profesional, S de RL de CV.</t>
  </si>
  <si>
    <t>Pago F-2260 por servicio de mantenimiento preventivo de equipos de aire acondicionado, red y camara fria y refacciones según contrato UCC-LPN-003-023/2020</t>
  </si>
  <si>
    <t>Pago F-233, 216 frasco desechable esteril para analisis de muestras, tubo de ensayo morado, prueba rápida de antigeneos, porta objetos 250x75 y tubo de ensayo azul según contrato IJC-SDA-UCC-LPL-015-2021-I según orden de compra UCC-LPL-015/004</t>
  </si>
  <si>
    <t>Pago F-6726 por compra de heparina, adenosina, atropina, bromuro de ipatropio, bromuro de rocuronio, levofloxacino, lenezolid, metrinidazol, paracetamol, almidon de maiz, nutrición central según contrato IJC-SDA-AD-013/2021-V según orden de compra UCC-AD-013/005</t>
  </si>
  <si>
    <t>Pago F-22757, 22758 por suministro y control de combustible del 1 al 11-11-2021 (Tiida, Fusión) y 1 al 09-11-2021 (urvan) según contrato IJC-LPL-343/2020</t>
  </si>
  <si>
    <t>Pago F-2040 por hoja de indicaciones medicas, formato para pago de procedimiento de tumor de cabeza y cuello, tumores mixtos, mamarios, de pelvis según contrato IJC-SDA-UCC-LPL-014/2021-II según orden de compra UCC-LPL-014/003</t>
  </si>
  <si>
    <t>Jorge Alberto Guerrero Escamilla</t>
  </si>
  <si>
    <t>Pago F-4372 por estudios histopatológico de la paciente Esther Aparicio Vázquez según contrato CM-AD-021/033/2020</t>
  </si>
  <si>
    <t>Claudio Castañeda Vázquez</t>
  </si>
  <si>
    <t>Pago F-13415, 13417, 13353 por servicio de copiado del mes de Julio y Agosto de 2021 según contrato IJC-SDA-AD-011/2019 y convenio modificatorio CM-IJC-SDA-AD-011/2019</t>
  </si>
  <si>
    <t>Pago F-516400, 817220 agua epura del 11,16 de noviembre de2021 según contrato AD-005-2021</t>
  </si>
  <si>
    <t>Pago protocolización de poder general para pleitos y cobranzas según orden de compra ALD/091</t>
  </si>
  <si>
    <t>Juan Jose Serratos Cervantes</t>
  </si>
  <si>
    <t>Pago F-22833 por suministro y control de combustible del 12 al 18-11-2021 según contrato IJC/LPL-349/2020</t>
  </si>
  <si>
    <t>Pago F-360 por servicios de arrendamiento de equipo para la perfusión hipertérmica para la paciente Gema Elizabeth González Reynoso según contrato IJC-SDA-AD-017/2021</t>
  </si>
  <si>
    <t>Araceli Monteón González</t>
  </si>
  <si>
    <t>Pago F-30343 por compra de nulytely en polvo según contrato IJC-SDA-AD-021/2021-I según orden de compra UCC-AD-021/001</t>
  </si>
  <si>
    <t>Articulos Medicos y Hospitalarios, SA De CV.</t>
  </si>
  <si>
    <t>Pago F-1553 por pensión de vehiculos oficiales del IJC correspondiente  a Noviembre de 2021 según contrato AD-004/2021</t>
  </si>
  <si>
    <t>Traspaso a cta. 65508437191para pago de proveedores</t>
  </si>
  <si>
    <t>Pago F-28355 por servicio telefónico e internet del 20-09-21  al 19-10-2021</t>
  </si>
  <si>
    <t>Pago F-6213 por contenedor de residuos de polipropileno resistente a fracturas según contrato CM-IJC-SDA-AD-008/2020/VIII según orden de compra CM-UCC-AD-008/003</t>
  </si>
  <si>
    <t>Pago F-1127 por circuito doble calentado de ventilador para adulto según contrato CM-IJC-SDA-CA-LPN-001/2020-XII según orden de compra CM-UCC-LPN-001/006</t>
  </si>
  <si>
    <t xml:space="preserve">Pago F-1255 circuito doble calentado de ventilador para adulto según orden de compra ALD/007 </t>
  </si>
  <si>
    <t>Pago F-50793 registrador de lux t/c y t/o, caja multiarchivo plast. Tamaño carta, cera cuenta facil pelikan, papel contac mae, marcador berol tinta permanente, tinta en fco p/sello, cinta janel, cinta tuk y clipo acco std, según contrato IJC-SDA-UCC-LPL-005-2021-I segun orden de compra UCC-LPL-005/05</t>
  </si>
  <si>
    <t>Pago F-142 cintas adhesivas medicas y quirurgicas y productos relacionados para el uso en especialidades cinta testigo para vapor 18mm x 50 mts. Según orden de compra ALD/066</t>
  </si>
  <si>
    <t>Business By Design, SA de CV.</t>
  </si>
  <si>
    <t>Pago F-130040824, 130040844 por rollo de papel para impresora termina upps, tubo de ensayo rojo, papel rollo electrocardiograma, papel rollo desfribilador , papel rollo monitor , papel termico p/autoclave según contrato IJC-SDA-UCC-LPL-015/2021-II según orden de compra UCC-LPL-015/002</t>
  </si>
  <si>
    <t>Pago F-130040669, 130040564 canula de guedel 3,4, circuito para anestesia, conector delgado, canula nasal, filtro bacteriano, hoja para bisturi, aposito tegaderm, hudson adulto fijo en Y  según contrato IJC-SDA-AD-009-2021-III según orden de compra UCC-AD-009/003</t>
  </si>
  <si>
    <t>Pago F-1187 servicio de mantenimiento correctivo a lámpara de emergencia, marca mediland, según contrato CM-CA-LPN-006/006/2020 según orden de compra CM-0S-007</t>
  </si>
  <si>
    <t>Pago F-1194 por servicio de mantenimiento correctivo a modulo respiratorio de capnografia según contrato IJC-SDA-CA-LPN-007/010/2020 según orden OS-003</t>
  </si>
  <si>
    <t>Pago F-21,22 por servicio de limpieza correspondiente a Septiembre de 2021 según contrato CA-LPL-001/2021</t>
  </si>
  <si>
    <t>Pago F-48 nc-55,57 mantenimineto preventivo de los equipos de aire acondicionado, red y camara fria y notas de crédito por servicios no realizados según contrato IJC-SDA-UCC-LPN-004/2021</t>
  </si>
  <si>
    <t xml:space="preserve">Guillermo Delgadillo Vaca </t>
  </si>
  <si>
    <t xml:space="preserve">Pago F-45,46,47 por mantenimiento correctivo a equipos de aire acondicionado según contrato IJC-SDA-UCC-LPN-004/2021 según orden OS-001, OS-002, OS-003 </t>
  </si>
  <si>
    <t xml:space="preserve">Pago F-84 por mantenimiento preventivo del mobiliario medico electromecánico según contrato IJC-SDA-CA-LPN-009/2021-II </t>
  </si>
  <si>
    <t>Medimex Capacitación e Importadora, SA de CV.</t>
  </si>
  <si>
    <t>Pago F-6683 sonda nasograstrica 14 fr desechable, sutura seda 3-0 aguja atramautica, tela adhesiva de 2", cofia desechable de sms con elástico según contrato IJC-SDA-AD-014-2021-VIII según orden UCC-AD-014/0018</t>
  </si>
  <si>
    <t>Pago F-6266 nebulizador con tubo T para paciente con ventilación espontanea según contrato CM-IJC-SDA-AD-002/2020-II según orden CM-UCC-AD-022/001</t>
  </si>
  <si>
    <t>Pago F-33978 por servicio de roperia del 24 al 30 de septiembre de 2021 según contrato CA-LPL-003/2021</t>
  </si>
  <si>
    <t xml:space="preserve">Pago F-10004507, 10004531 estudios de imagenologia realizados a pacientes  con cobertura del fondo de salud para el bienestar de consulta externa y hospitalizados del Septiembre  2021 y 11 al 17-10-2021 segun contrato CA-LPN-002/2021 </t>
  </si>
  <si>
    <t>Pago F-1002368070, 1002368074 por estudios de Diagnóstico Junio a Julio 2021 por imágenes conocidos comp PET-CET  y Julio a Agosto 2021 según contrato IJC-SDA-CA-LPL-008/2021</t>
  </si>
  <si>
    <t>Pago F-20002312, 20002313  estudios de laboratorio realizados a pacientes con cobertura del fondo de salud para el bienestar de consulta externa y hospitalizados del 1 al 10-10-2021 y  11 al 17-10-2021 segun contrato CA-LPN-001/2021</t>
  </si>
  <si>
    <t>Pago F-5890, 5891, 5892, 5893, 5910 por compra de ropivicaina, sevoflurano, midazolam, anaztrazol según contrato IJC-SDA-AD-021-2021-II según orden de compra UCC-AD-021/002</t>
  </si>
  <si>
    <t>Pago F-23 por servicios de limpieza del 1 al 15 de Octubre de 2021 según contrato CA-LPL-001/2021</t>
  </si>
  <si>
    <t>Pago F-ABB8 servicios de vigilancia del 1 al 15 de Octubre de 2021 según contrato CA-LPL-004/2021</t>
  </si>
  <si>
    <t>Pago F-34024, 34081, 34141 por servicios de roperia del 01 al 07-10-2021, 08 al 14-10-2021, 15 al 21-10-2021 según contrato CA-LPL-003/2021</t>
  </si>
  <si>
    <t>Pago F-30095 por bupivacaina pesada según orden de compra ALD/041</t>
  </si>
  <si>
    <t>Pago F-160510, 160511, 1871847, 1872455, 1872888 por mantenimiento al Elevador por Febrero, Marzo, Abril, Mayo y Junio de 2021 según contrato AD-001/2021</t>
  </si>
  <si>
    <t>Pago F-1879 por no break APC Smart-UPS SRT SRT8KXLT, 8000VA, entrada 208-240V según contrato IJC-SDA-AD-022/2021 según orden de compra UCC-AD/022/001</t>
  </si>
  <si>
    <t>Servicios It 360, SA de CV.</t>
  </si>
  <si>
    <t>Pago F-647, 648 por tramadol según contrato IJC-SDA-AD-013-2021-II según orden de compra UCC-AD-013/002</t>
  </si>
  <si>
    <t>Alianza Farmaceutica Deo, SA de CV.</t>
  </si>
  <si>
    <t>Pago Sedar 1 qna de Noviembre de 2021</t>
  </si>
  <si>
    <t>Pago cuotas IMSS Octubre 2021</t>
  </si>
  <si>
    <t>Pago Impuestos Octubre 2021</t>
  </si>
  <si>
    <t>Nomina 16 al 30 de Noviembre de 2021</t>
  </si>
  <si>
    <t>CH-400</t>
  </si>
  <si>
    <t>CH-401</t>
  </si>
  <si>
    <t>CH-402</t>
  </si>
  <si>
    <t>CH-403</t>
  </si>
  <si>
    <t>CH-404</t>
  </si>
  <si>
    <t>CH-405</t>
  </si>
  <si>
    <t>CH-406</t>
  </si>
  <si>
    <t>CH-407</t>
  </si>
  <si>
    <t>CH-408</t>
  </si>
  <si>
    <t>CH-409</t>
  </si>
  <si>
    <t>CH-410</t>
  </si>
  <si>
    <t>CH-411</t>
  </si>
  <si>
    <t>CH-412</t>
  </si>
  <si>
    <t>CH-413</t>
  </si>
  <si>
    <t>Nomina 1,2,3,4,5,8,9,10,11,12,13,14,15 de noviembre  de 2021 y Liquidación Cubre incidencias</t>
  </si>
  <si>
    <t>CH-414</t>
  </si>
  <si>
    <t>Nomina 1,2,3,4,5,8,9,10,11,12,13,14,15 de noviembre de 2021 y Liquidación Cubre incidencias</t>
  </si>
  <si>
    <t>CH-415</t>
  </si>
  <si>
    <t>Pension alimenticia (10%) dictada por el juez cuarto de lo familiar del primer partido Judicial por el periodo del 16 al 30 de Noviembre de  2021</t>
  </si>
  <si>
    <t>CH-416</t>
  </si>
  <si>
    <t>Pago correspondiente al 2 qna de Noviembre de 2021  por cumplimiento al juicio civil del exp. 1191/2017</t>
  </si>
  <si>
    <t>CH-417</t>
  </si>
  <si>
    <t>Reconocimiento por antigüedad</t>
  </si>
  <si>
    <t>CH-418</t>
  </si>
  <si>
    <t>Zaragoza Marin Luis Ricardo</t>
  </si>
  <si>
    <t>CH-419</t>
  </si>
  <si>
    <t>CH-420</t>
  </si>
  <si>
    <t>Tellez Serrano Marco Antonio</t>
  </si>
  <si>
    <t>CH-421</t>
  </si>
  <si>
    <t>Aranda Gama Janeth Alejandra</t>
  </si>
  <si>
    <t>CH-422</t>
  </si>
  <si>
    <t>Gomez Mora Irma Nohemi</t>
  </si>
  <si>
    <t>CH-423</t>
  </si>
  <si>
    <t>Villa Mendoza Veronica Concepción</t>
  </si>
  <si>
    <t>CH-424</t>
  </si>
  <si>
    <t>Flores Peralta Marisela</t>
  </si>
  <si>
    <t>CH-425</t>
  </si>
  <si>
    <t>Altamirano Mariscal Fabiola Janette</t>
  </si>
  <si>
    <t>Pago Sedar 2 qna de Noviembre de 2021</t>
  </si>
  <si>
    <t>CH-426</t>
  </si>
  <si>
    <t>Cuotas sindicales correspondientes a Noviembre de 2021</t>
  </si>
  <si>
    <t>CH-427</t>
  </si>
  <si>
    <t>Fondo de auxilio por defunción Noviembre 2021</t>
  </si>
  <si>
    <t>Pago pensiones 1 qna de Noviembre de 2021</t>
  </si>
  <si>
    <t>Pago pensiones 2 qna de Noviembre de 2021</t>
  </si>
  <si>
    <t>Pago F-655480 por agua epura correspondiente al 29 de Noviembre de 2021 según contrato AD-005/2021</t>
  </si>
  <si>
    <t>Pago F-553280 agua epuera del 1 de Diciembre de 2021 según contrato AD-005-2021</t>
  </si>
  <si>
    <t>Pago F-13758 servicio de copiado de 10 equipos correspondientes a Septiembre de 2021 según contrato CM-IJC-SDA-AD-011/2019</t>
  </si>
  <si>
    <t>Pago F-246 por compra de colchon para camilla de traslasdo según orden de compra ALD/093</t>
  </si>
  <si>
    <t>Pago servicio de instalación de licencias antivirus según orden de compra ALD/094</t>
  </si>
  <si>
    <t>MG Micros de Occidente, SA de CV.</t>
  </si>
  <si>
    <t>Pago F-22983 suministro y control de combustible del 19 al 25 de Noviembre de 2021 (Tiida) según contrato IJC/LPL-349/2020</t>
  </si>
  <si>
    <t>Pago F-780070, 959490 agua epura correspondiente al 6,8 de Diciembre de 2021 según contrato CM-AD-005-2021</t>
  </si>
  <si>
    <t xml:space="preserve">Pago F-10004589 estudios de imagenologia realizados a pacientes  con cobertura del fondo de salud para el bienestar de consulta externa y hospitalizados Octubre 2021 segun contrato CM-III-AD-005/014/2020 </t>
  </si>
  <si>
    <t>Pago F-20002369,20002393, 20002394, 20002395  estudios de laboratorio realizados a pacientes con cobertura del fondo de salud para el bienestar de consulta externa y hospitalizados del 18 al 24-10-2021, 25 al 31-10-2021, pacientes especiales NOviembre 2021  segun contrato CA-LPN-001/2021</t>
  </si>
  <si>
    <t xml:space="preserve">Pago F-10004581, 10004599 estudios de imagenologia realizados a pacientes  con cobertura del fondo de salud para el bienestar de consulta externa y hospitalizados del  18 al 24-10-2021, 25 al 31-10-2021 segun contrato CA-LPN-002/2021 </t>
  </si>
  <si>
    <t>Pago F-7748 por servicio de dosimetria personal septiembre de 2021 según contrato UCC-LPN-001/2021</t>
  </si>
  <si>
    <t xml:space="preserve">Pago F-10004588 estudios de imagenologia realizados a pacientes  con cobertura del fondo de salud para el bienestar de consulta externa y hospitalizados de Octubre 2021 segun convenio modificatorio CM-CA-LPN-002/2021 </t>
  </si>
  <si>
    <t>Pago F-90455727, 90456521, 90457507, 90456520, 90457508, 90459503 nc-94029910 por compra de esponja gasa, abatelenguas de madera, alcohol desnaturalizado, bolsa desechable, recolector punzocortante, cubre boca, triple capa, enzymex polvo bolsa, tubo conector p oxigeno, esponja gasa, compresa 4 capas, esponja gasa, gorro cirujano, guante latex, mascarilla adulto, sutura polpro, yodo dermodine, jeringa proctec, segun contrato IJC-SDA-AD-014-2021-II segun orden de compra UCC-AD-014/002, UCC-AD-014/003</t>
  </si>
  <si>
    <t>Pago F-132747 pieza vaso de papel bamboo según convenio modificatorio CM-II-AD-037/043/2020 según orden de compra CM-II-UCC-AD-037/001</t>
  </si>
  <si>
    <t>Pago F-2541 estudios histopatológicos realizados a pacientes con cobertura de Fondo de Salud para el bienestar 2021 según contrato CM-AD-021/032/2020</t>
  </si>
  <si>
    <t>Pago F-2552, 2553, 2567  estudios histopatológicos realizados a pacientes con cobertura de Fondo de Salud para el bienestar 2021 según contrato IJC-SDA-AD-020/2021</t>
  </si>
  <si>
    <t>Pago Impuestos Noviembre 2021</t>
  </si>
  <si>
    <t>Aguinaldo Primera Parte 2021</t>
  </si>
  <si>
    <t>CH-428</t>
  </si>
  <si>
    <t>CH-429</t>
  </si>
  <si>
    <t>CH-430</t>
  </si>
  <si>
    <t>CH-431</t>
  </si>
  <si>
    <t>CH-432</t>
  </si>
  <si>
    <t>CH-433</t>
  </si>
  <si>
    <t>CH-434</t>
  </si>
  <si>
    <t>CH-435</t>
  </si>
  <si>
    <t>CH-436</t>
  </si>
  <si>
    <t>CH-437</t>
  </si>
  <si>
    <t>CH-438</t>
  </si>
  <si>
    <t>CH-439</t>
  </si>
  <si>
    <t>CH-440</t>
  </si>
  <si>
    <t>CH-441</t>
  </si>
  <si>
    <t>CH-442</t>
  </si>
  <si>
    <t>CH-443</t>
  </si>
  <si>
    <t>Pension alimenticia (10%) dictada por el juez cuarto de lo familiar del primer partido Judicial por el periodo Aguinaldo primera parte 2021</t>
  </si>
  <si>
    <t>CH-444</t>
  </si>
  <si>
    <t>Pago correspondiente al Aguinaldo Primera parte 2021  por cumplimiento al juicio civil del exp. 1191/2017</t>
  </si>
  <si>
    <t>CH-445</t>
  </si>
  <si>
    <t>CH-446</t>
  </si>
  <si>
    <t>CH-447</t>
  </si>
  <si>
    <t>Navarrete Rodriguez Mariana</t>
  </si>
  <si>
    <t>CH-448</t>
  </si>
  <si>
    <t>Rivera Ramiro Raul</t>
  </si>
  <si>
    <t>CH-449</t>
  </si>
  <si>
    <t>Ortiz Mejia Miriam Judith</t>
  </si>
  <si>
    <t>CH-450</t>
  </si>
  <si>
    <t>CH-451</t>
  </si>
  <si>
    <t>CH-452</t>
  </si>
  <si>
    <t>CH-453</t>
  </si>
  <si>
    <t>CH-454</t>
  </si>
  <si>
    <t>CH-455</t>
  </si>
  <si>
    <t>Andrade Rivera Maria Rosaura</t>
  </si>
  <si>
    <t>CH-456</t>
  </si>
  <si>
    <t>CH-457</t>
  </si>
  <si>
    <t>Jimenez Cambero Esmeralda</t>
  </si>
  <si>
    <t>Pago F-TTCM4611 para dispersión de Medidas de Fin de Año 2021</t>
  </si>
  <si>
    <t>Toka Internacional, SAPI de CV.</t>
  </si>
  <si>
    <t>Nomina 1 al 15 de Diciembre  de 2021</t>
  </si>
  <si>
    <t>CH-458</t>
  </si>
  <si>
    <t>CH-459</t>
  </si>
  <si>
    <t>CH-460</t>
  </si>
  <si>
    <t>CH-461</t>
  </si>
  <si>
    <t>CH-462</t>
  </si>
  <si>
    <t>Gaitan Romo Fabiola</t>
  </si>
  <si>
    <t>CH-463</t>
  </si>
  <si>
    <t>CH-464</t>
  </si>
  <si>
    <t>CH-465</t>
  </si>
  <si>
    <t>Avila Camacho Beatriz</t>
  </si>
  <si>
    <t>CH-466</t>
  </si>
  <si>
    <t>CH-467</t>
  </si>
  <si>
    <t>López Prado José Luis</t>
  </si>
  <si>
    <t>CH-468</t>
  </si>
  <si>
    <t>Martin del Campo Flores Carmen Lizeth</t>
  </si>
  <si>
    <t>CH-469</t>
  </si>
  <si>
    <t>CH-470</t>
  </si>
  <si>
    <t>CH-471</t>
  </si>
  <si>
    <t>CH-472</t>
  </si>
  <si>
    <t>CH-473</t>
  </si>
  <si>
    <t>CH-474</t>
  </si>
  <si>
    <t>CH-475</t>
  </si>
  <si>
    <t>CH-476</t>
  </si>
  <si>
    <t>CH-477</t>
  </si>
  <si>
    <t>Nomina 16,17,18,19,20,21,22,23,24,26,27,28,29,30  de noviembre  de 2021 y Liquidación Cubre incidencias</t>
  </si>
  <si>
    <t>CH-478</t>
  </si>
  <si>
    <t>Nomina  16,17,18,19,20,21,22,23,24,26,27,28,29,30  de noviembre  de 2021 y Liquidación Cubre incidencias</t>
  </si>
  <si>
    <t>CH-479</t>
  </si>
  <si>
    <t>Pension alimenticia (10%) dictada por el juez cuarto de lo familiar del primer partido Judicial por el periodo del 1 al 15 de Diciembre de  2021</t>
  </si>
  <si>
    <t>CH-480</t>
  </si>
  <si>
    <t>Pago correspondiente al 1 qna de Diciembre de 2021  por cumplimiento al juicio civil del exp. 1191/2017</t>
  </si>
  <si>
    <t>CH-481</t>
  </si>
  <si>
    <t>CH-482</t>
  </si>
  <si>
    <t>Soto Torres Juan Enrique</t>
  </si>
  <si>
    <t>CH-483</t>
  </si>
  <si>
    <t>CH-484</t>
  </si>
  <si>
    <t>Nomina 16 al 31 de Diciembre  de 2021</t>
  </si>
  <si>
    <t>CH-485</t>
  </si>
  <si>
    <t>CH-486</t>
  </si>
  <si>
    <t>CH-487</t>
  </si>
  <si>
    <t>CH-488</t>
  </si>
  <si>
    <t>CH-489</t>
  </si>
  <si>
    <t>CH-490</t>
  </si>
  <si>
    <t>CH-491</t>
  </si>
  <si>
    <t>CH-492</t>
  </si>
  <si>
    <t>CH-493</t>
  </si>
  <si>
    <t>CH-494</t>
  </si>
  <si>
    <t>CH-495</t>
  </si>
  <si>
    <t>CH-496</t>
  </si>
  <si>
    <t>CH-497</t>
  </si>
  <si>
    <t>Pension alimenticia (10%) dictada por el juez cuarto de lo familiar del primer partido Judicial por el periodo del 16 al 31 de Diciembre de  2021</t>
  </si>
  <si>
    <t>CH-498</t>
  </si>
  <si>
    <t>Pago correspondiente al 2 qna de Diciembre de 2021  por cumplimiento al juicio civil del exp. 1191/2017</t>
  </si>
  <si>
    <t>CH-499</t>
  </si>
  <si>
    <t>Reexpedición CH-246</t>
  </si>
  <si>
    <t>Pago Sedar 1 qna de Diciembre de 2021</t>
  </si>
  <si>
    <t>Pago impuestos Noviembre 2021</t>
  </si>
  <si>
    <t>Pago cuotas IMSS Noviembre 2021</t>
  </si>
  <si>
    <t>Trasf</t>
  </si>
  <si>
    <t>Pago pensiones 1 qna Diciembre de 2021</t>
  </si>
  <si>
    <t xml:space="preserve">Pago F-3536, 3537, 3535 Servicios de Imagenologia a pacientes del seguro popular 2018 según contrato EIMN/18 </t>
  </si>
  <si>
    <t>Servicio en Imagenologia Profesional S de RL de CV</t>
  </si>
  <si>
    <t>Devolución de cuota por aspiración a convocatoria de segunda vuelta para el ciclo Efectivo 2021-2021</t>
  </si>
  <si>
    <t>Juan Antonio Delgado Chávez</t>
  </si>
  <si>
    <t xml:space="preserve">Pago F-, por boleto de avion para el dia 17 de Diciembre de 2021 a la Lic. Xochitl Ochoa para asistir a aclarar y dar seguimiento a los requerimientos de medicamentos y material de curación solicitados al FONSABI </t>
  </si>
  <si>
    <t>Pago F-28473 por servicio telefónico e internet del 20-10-21  al 19-11-2021</t>
  </si>
  <si>
    <t>Pago F-924340, 162220, 77800 por agua epura del 13,16,20-12-2021 según contrato CM-AD-005-2021</t>
  </si>
  <si>
    <t>Pago F-18498 por compra de butilhioscina 20mg, dexametaszona 8mg omeprazol 40mg según contrato IJC-SDA-AD-021-2021-V-2, orden de compra UCC-AD-021/003-2</t>
  </si>
  <si>
    <t>Pago F-14585, 14587, 14588, 14848 por renta de equipo de cistoscopia según contrato CM-II-AD-020/039/2020</t>
  </si>
  <si>
    <t>Pago F-323180, 97940, 189850 agua epura correspondiente al 23, 27, 28 de Diciembre de 2021 según contrato CM-AD-005-2021</t>
  </si>
  <si>
    <t>Pago F-855 Servicios de auditoria externa para la dictaminación de los estados financieros según contrato IJC-SDA-UCC-LPL-024/2021</t>
  </si>
  <si>
    <t>Consultoria Avesa SA de CV</t>
  </si>
  <si>
    <t>Pago F-14011 Servicio de copiado global de 10 equipos correspondientes a Octubre 2021 según contrato CM-IJC-SDA-AD-011/2019</t>
  </si>
  <si>
    <t>Pago F-280855, 281487 NC-37813, 283739, 28371 por compra de rollo impresor, ticket albe térmico, boligrafo kilometrico azul, borrador pelikan, carpeta argollas, cartulina opalina, contac en rollo, grapas estandar, perforadora, sobre bolsa ante carta y oficio, tabla agarrapapel, tijera, broche archivo, perforadora, clip baco gigante, engrapadadora de pinza, navaja cutter, segun contrato IJC-SDA-UCC-LPL-005-2021-II segun orden de compra UCC-LPL-005/001, UCC-LPL-005/003, UCC-LPL-005/004</t>
  </si>
  <si>
    <t>Organización Papelera Omega, SA de CV.</t>
  </si>
  <si>
    <t>Pago F-1251 por tercer servicio de mantemiento preventivo al ultrasonido según contrato AD-002/036/2020</t>
  </si>
  <si>
    <t>Pago F-20BD, 921 mtto de equipo compresor, mantenimiento preventivo de toma de gases medicinales y mtto a lineas de suministro de gases medicinales según cntrato IJC-SDA-UCC-LPL-023/2021</t>
  </si>
  <si>
    <t>Pago F-1607, 1608 por sistema fijador para sonda foley de 12-26 fr, safestep 20g x75 in con inyección según contrato IJC-SDA-AD-014/2021-I según orden de compra UCC-AD-014/001 y ALD/028</t>
  </si>
  <si>
    <t>Instrumentación Biomedica y Sistemas Quirurgicos, SA de CV.</t>
  </si>
  <si>
    <t>Pago F-30853 por bupivacaina pesada según orden de compra ALD/090</t>
  </si>
  <si>
    <t>Pago F-30556 por propofol según contrato IJC-SDA-AD-021/2021-I-2 según orden de compra UCC-AD-021/001-2</t>
  </si>
  <si>
    <t>Pago F-141 por aguja hipodermica desechable según contrato IJC-SDA-AD-023/2021 según orden de compra UCC-AD-023/001</t>
  </si>
  <si>
    <t>Pago F-533 por furosemida, ketorolaco, ondansetron según contrato IJC-SDA-AD-021-2021-III-2 según orden de compra UCC-AD-021/002-2</t>
  </si>
  <si>
    <t>Pago F-506267356 por estudios de diagnostico por imágenes conocidos como tromografias por emisión de positrones (PET-CET) según contrato IJC-SDA-CA-LPL-008/2021</t>
  </si>
  <si>
    <t>Pago F-2592, 2591 por estudios histopatológicos a pacientes con cobertura del fondo de salud para el bienestar 2021 según contrato IJC-SDA-AD-020-2021</t>
  </si>
  <si>
    <t>Pago F-16341, 16342 desinfección para el control de fauna nociva urbana y de areas de hospitalización por el mes de Octubre de 2021 según contrato UCC-LPL-001/2021</t>
  </si>
  <si>
    <t>Pago F-6395 por servicio de mantenimiento a autoclave según contrato IJC-SDA-CA-LPN-009/2021-III</t>
  </si>
  <si>
    <t>Pago F-1191421, 4491909, 1194546, 1196970, 4510210, 4510977, 1199024 por compra de oxigeno, oxigeno medicinal respirox, según contrato IJC-SDA-CA-LPL-002/2021</t>
  </si>
  <si>
    <t>Pago F-39F7, 0A4D servicios de vigilancia correspondientes del 16 al 31 de octubre y 1 al 15 de Noviembre de 2021 según contrato CA-LPL-004/2021</t>
  </si>
  <si>
    <t>Pago F-7875 por servicio de dosimetria personal correspondiente a Octubre 2021 según contrato IJC-SDA-UCC-LPN-001/2021</t>
  </si>
  <si>
    <t>Pago F-6681, 6706 por equipo de hemotrasnfunsión esteril libre de pirogenos, esponja gasa, linea de infusión estandar gel para ultrasonido, guante cirujano, frasco de gel antiséptico, esponja hemostatica, según contrato IJC-SDA-AD-014-2021-VIII según orden de compra UCC-AD-014/016</t>
  </si>
  <si>
    <t>Pago F-7074, 7080, 7114, 7116, 7110 equipo de hemotransfusión, linea de infusión fotosensible, linea de infusión estandar libre de pvc, hp y latex, linea de infusión, estandar libre de hp y latex, tiras reactivas, gel para ultrasonido conductor, contenedor punzo cortante de polipropileno, parche esteril, aguja bisel, bolsa recolectora de orina, sutura antibacteriana, absorbible, segun contrato IJC-SDA-AD-023-2021-VIII segun orden de compra UCC-AS-023-008, UCC-AD-023-010</t>
  </si>
  <si>
    <t>Pago F-34638, 35778 recolección de residuos peligrosos biologico infecciosos correspondiente a Septiembre y Octubre de 2021 según contrato IJC-SDA-AD-012/2021</t>
  </si>
  <si>
    <t xml:space="preserve">Pago F-10004709, 10004710  estudios de imagenologia realizados a pacientes  con cobertura del fondo de salud para el bienestar de consulta externa y hospitalizados de 08 al 14-11-2021, 01 al 07-11-2021 segun convenio modificatorio CM-CA-LPN-002/2021 </t>
  </si>
  <si>
    <t>Pago F-55580 registrador lux t/c, caja multiarchivo plástico tamaño carta, separador acco, cera cuenta facil pelikan, protector barrilito, papel contac, marcador berol tinta permanente, tinta en frasco para sello, cinta janel, corrector pelikan, engrapadora, lápiz adhesivo, libreta estrella francesa, libro italiana, marcador fluoscente, segun contrato IJC-SDA-UCC-LPL-005-2021-I segun orden de compra UCC-LPL-005/009</t>
  </si>
  <si>
    <t>Mantenimientos Preventivos del Mobiliario Medico Electromecanico a Mesas de Cirugia,lamparas, ultrasonix,torre de endoscopia,aspirador y evacuador,camillas, sistema de calentamiento y mesas exploracion.</t>
  </si>
  <si>
    <t>Mantenimientos Preventivos del Equipo Elelectromedico y Soporte Vital : vaporizador de sevorane y Desfribilador medtronic.</t>
  </si>
  <si>
    <t>Pago F-6391, 6469 por servicio de mantenimiento preventivo y correctivo al equipo de tratamiento de agua por septiembre y octubre de 2021 según contrato UCC-LPL-002/2021</t>
  </si>
  <si>
    <t>Pago F-1873525, 1873978, 1874616 por mantenimiento al Elevador por Julio, Agosto, Septiembre de 2021 según contrato AD-001/2021</t>
  </si>
  <si>
    <t>Pago F-4497, 4499, 4510 por compra de jeringa desechable 20ml sin aguja, bisturi #15,23, metrizet con microgotero, con aguja hipodermica 20 g x 38 mm, 22g x 32 mm, cateter intravenoso, llave 4 vias, guante cirujano esteril #7, cateter intravenoso, aguja hipodermica 25g x 16 mm, cateter intravenoso 22 x1", 24 g x 3/4, según contrato IJC-SDA-AD-023-2021-VI según orden de compra UCC-AD-023/010.</t>
  </si>
  <si>
    <t>Pago F-1249 por compra de albumina 20% 50ml según contrato IJC-SDA-AD-006/2021-IV según orden de compra UCC-AD-006/008</t>
  </si>
  <si>
    <t>Pago F-34228,34244,34323,34372 por servicios de roperia del 29-10-2021, 01 al 18-11-2021, según contrato CA-LPL-003/2021</t>
  </si>
  <si>
    <t>Pago F-259 Papel higienico jumbo 400m x 9cm , junior 180m x 8.5 cm bolsa grande, 51 cm x 36 cm Según contrato IJC-SDA-UCC-LPL-022-2021-II, orden de compra UCC-LPL-022/002</t>
  </si>
  <si>
    <t>Pago F-24,25 por servicios de limpieza del 16 al 31 de Octubre y 1 al 15 de Noviembre de 2021 según contrato CA-LPL-001/2021</t>
  </si>
  <si>
    <t>F-345 Relleno y sellador, brocha 2",4", cemento, cinta de refuerzo, cinta para tabla roca, cinta teflon 3/4", esmalte color azul, verde, negro, blanco, impermeabilizante, junteador, pasta pata tablacemento, pasta para tablaroca, pegamento amarillo, pegamento para pvc, pintura blanca segun contrato IJC-SDA-UCC-LPL-032-2021-II segun orden de compra UCC-LPL-032/008</t>
  </si>
  <si>
    <t>Pago F-239,240 Frasco desechable esteril, portaobjetos, pelicula rediografica, prubas rapidas de antigeno, discos graficadores de 6 pulgadas y Tubo ensayo morado y azul según contrato IJC-SDA-UCC-LPL-015-2021-I según orden de compra UCC-LPL-015/005</t>
  </si>
  <si>
    <t>Anticipo F- 263</t>
  </si>
  <si>
    <t>Pago F-20002481,20002482, 20002526 estudios de laboratorio realizados a pacientes con cobertura del fondo de salud para el bienestar de consulta externa y hospitalizados del Noviembre 2021  segun contrato CA-LPN-001/2021</t>
  </si>
  <si>
    <t>Pago F-4506 Estudios histopatologicos realizados a pacientes con cobertura del Fondo de Salud para el bienestar 2021 según IJC-SDA-AD-020/2021</t>
  </si>
  <si>
    <t>Pago F-4302, 4395, 4494, 4418 Estudios histopatologicos realizados a pacientes con cobertura del Fondo de Salud para el bienestar 2021 según IJC-SDA-AD-020/2021</t>
  </si>
  <si>
    <t>Pago F-90477040, 90477474, 90476461, 90476555 por compra de material de curacion según contrato IJC-SDA-AD-023-2021-II según orden de compra  UCC-AD-023/012, UCC-AD-023/011</t>
  </si>
  <si>
    <t>Pago F-90480915 nc 94030352, 90474093, 90474806, 90477047 nc 94030353, 90479574 nc 94030354, 90482262 nc 94030355 micro nebulizador, compresa 4 capas, guante cirujano, clor benzal dermocleen, jeringa protec 1 ml, sutura minofilamento 2-0, 3-0 absorbible de acido, policlicolico, tela adhesiva 2", tubo conector p/oxigeno, alcohol desnat, sutura antibacteriana, venda elastica 10 cm, guante protexis, detergente enzimatico para limpieza, gasa seca, algodon, electrodo meditrace, algodon plisado, segun contrato IJC-SDA-AD-023-2021-II segun orden de compra UCC-AD-023/002</t>
  </si>
  <si>
    <t>Pago F-45761, 45830 desinfectantes de superficies para uso medico, bolsa para esterilizacion grado medico, color test, control quimico de esterilización tiras, cinta testigo para esterilizar en vapor a presión, opaster, control de lectura rapida por fluorescencia para proceso segun contrato IJC-SDA-AD-014-2021-IV segun orden de compra UCC-AD-014/006</t>
  </si>
  <si>
    <t>Pago F-47156, 47018 por control de lectura rapida por fluorescencia para procesos de vapor, desinfectante para superficie, bolsa para esterilización, control quimico, opaster anios, bolsa para esterilización, rollo mixto, sufanios premium según contrato IJC-SDA-AD-023-2021-III segun orden de compra UCC-AD-023/013</t>
  </si>
  <si>
    <t>Pago F-26 por servicio de limpieza del 16 al 30 de Noviembre de 2021 según contrato CA-LPL-001/2021</t>
  </si>
  <si>
    <t>Pago F-19278, 19205 por compra de poliglactina, tubo de conexión, lapiz button swith según contrato IJC-SDA-AD-023-2021-V según orden de compra UCC-AD-023/005</t>
  </si>
  <si>
    <t>Pago F-16580 por desinfeccion para el control de fauna nociva por el mes de Noviembre de 2021 según contrato UCC-LPL-001/2021</t>
  </si>
  <si>
    <t>Pago F-6530 por servicio de mantenimiento preventivo y correctivo del equipo de tratamiento de agua por el mes de Noviembre de 2021 según contrato UCC-LPL-002/2021</t>
  </si>
  <si>
    <t>Pago F-1201760, 4543760, 4546028, 1205896 por oxigeno usp, oxigeno medicianl respirox, según contrato IJC-SDA-CA-LPL-002/2021</t>
  </si>
  <si>
    <t>Pago F-E606 servicio de vigilancia correspondiente del 16 al 30 de Noviembre de 2021 según contrato CA-LPL-004/2021</t>
  </si>
  <si>
    <t>Pago F-1465, 1480 mantenimiento preventivo del mobiliario medico electromecanico, lampara danatech, cama electrica hospitalaria, según contrato IJC-SDA-CA-LPN-009-2021-I</t>
  </si>
  <si>
    <t>Pago F-1466, 1473 mantenimiento preventivo del equipo electromedico y soporte vital, monitor de agentes anestesicos, desfibrilador, mantenimiento monitor de signos vitales según contrato IJC-SDA-CA-LPN-008/2021</t>
  </si>
  <si>
    <t xml:space="preserve">Pago F-10004830 estudios de imagenologia realizados a pacientes  con cobertura del fondo de salud para el bienestar de consulta externa y hospitalizados de 15 al 21-11-2021  segun convenio modificatorio CM-CA-LPN-002/2021 </t>
  </si>
  <si>
    <t>Pago F-10004717  estudios de linfogammagrafia realizados a pacientes  con cobertura del fondo de salud para el bienestar de consulta externa y hospitalizados de Noviembre 2021 segun convenio modificatorio CM-III-AD-005/014/2020</t>
  </si>
  <si>
    <t>Pago F-2057 Hoja de Indicaciones medicas,formato para pago de procedimientos de tumor de cabeza y cuello, tumores mixtos , mamarios, de pelvis según contrato IJC-SDA-UCC-LPL-014/2021-II según orden de compra UCC-LPL-014/007</t>
  </si>
  <si>
    <t xml:space="preserve">Speua pago de pensiones   </t>
  </si>
  <si>
    <t>Pago Sedar 2 qna de Diciembre de2021</t>
  </si>
  <si>
    <t>Cheque 411 cobrado de mas por el banco</t>
  </si>
  <si>
    <t>CH-500</t>
  </si>
  <si>
    <t>Reexpedicion Ch-463</t>
  </si>
  <si>
    <t>CH-501</t>
  </si>
  <si>
    <t>CH-502</t>
  </si>
  <si>
    <t>Reexpedición Ch-474</t>
  </si>
  <si>
    <t>CH-503</t>
  </si>
  <si>
    <t>Reexpedición Ch-475</t>
  </si>
  <si>
    <t>CH-504</t>
  </si>
  <si>
    <t>CH-505</t>
  </si>
  <si>
    <t>Nomina ext eventuales 1 al 15-12-2021</t>
  </si>
  <si>
    <t>CH-506</t>
  </si>
  <si>
    <t>CH-507</t>
  </si>
  <si>
    <t>Pago pensiones 2 Qna de Diciembre de 2021</t>
  </si>
  <si>
    <t>4472-13516</t>
  </si>
  <si>
    <t xml:space="preserve"> </t>
  </si>
  <si>
    <t>RELACION DE TRANSFERENCIAS Y CHEQUES PAGADOS EN EL MES DE ENERO DE 2021</t>
  </si>
  <si>
    <t>RELACION DE TRANSFERENCIAS Y CHEQUES PAGADOS EN EL MES DE FEBRERO DE 2021</t>
  </si>
  <si>
    <t>RELACION DE TRANSFERENCIAS Y CHEQUES PAGADOS EN EL MES DE MARZO DE 2021</t>
  </si>
  <si>
    <t>RELACION DE TRANSFERENCIAS Y CHEQUES PAGADOS EN EL MES DE ABRIL DE 2021</t>
  </si>
  <si>
    <t>RELACION DE TRANSFERENCIAS Y CHEQUES PAGADOS EN EL MES DE MAYO DE 2021</t>
  </si>
  <si>
    <t>RELACION DE TRANSFERENCIAS Y CHEQUES PAGADOS EN EL MES DE JUNIO DE 2021</t>
  </si>
  <si>
    <t>RELACION DE TRANSFERENCIAS Y CHEQUES PAGADOS EN EL MES DE JULIO DE 2021</t>
  </si>
  <si>
    <t>RELACION DE TRANSFERENCIAS Y CHEQUES PAGADOS EN EL MES DE AGOSTO DE 2021</t>
  </si>
  <si>
    <t>RELACION DE TRANSFERENCIAS Y CHEQUES PAGADOS EN EL MES DE SEPTIEMBRE DE 2021</t>
  </si>
  <si>
    <t>RELACION DE TRANSFERENCIAS Y CHEQUES PAGADOS EN EL MES DE OCTUBRE DE 2021</t>
  </si>
  <si>
    <t>RELACION DE TRANSFERENCIAS Y CHEQUES PAGADOS EN EL MES DE NOVIEMBRE DE 2021</t>
  </si>
  <si>
    <t>RELACION DE TRANSFERENCIAS Y CHEQUES PAGADOS EN EL MES DE DICIEMBRE DE 2021</t>
  </si>
  <si>
    <t>MONTO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</si>
</sst>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quot;$&quot;#,##0.00"/>
  </numFmts>
  <fonts count="11" x14ac:knownFonts="1">
    <font>
      <sz val="11"/>
      <color theme="1"/>
      <name val="Calibri"/>
      <family val="2"/>
      <scheme val="minor"/>
    </font>
    <font>
      <sz val="11"/>
      <color theme="1"/>
      <name val="Calibri"/>
      <family val="2"/>
      <scheme val="minor"/>
    </font>
    <font>
      <sz val="11"/>
      <color theme="1"/>
      <name val="Times New Roman"/>
      <family val="1"/>
    </font>
    <font>
      <b/>
      <sz val="12"/>
      <name val="Arial"/>
      <family val="2"/>
    </font>
    <font>
      <b/>
      <sz val="9"/>
      <name val="Arial"/>
      <family val="2"/>
    </font>
    <font>
      <b/>
      <sz val="11"/>
      <name val="Calibri"/>
      <family val="2"/>
      <scheme val="minor"/>
    </font>
    <font>
      <sz val="11"/>
      <name val="Arial"/>
      <family val="2"/>
    </font>
    <font>
      <sz val="11"/>
      <color theme="1"/>
      <name val="Arial"/>
      <family val="2"/>
    </font>
    <font>
      <sz val="11"/>
      <name val="Calibri"/>
      <family val="2"/>
      <scheme val="minor"/>
    </font>
    <font>
      <sz val="8"/>
      <name val="Calibri"/>
      <family val="2"/>
      <scheme val="minor"/>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0" fontId="10" fillId="0" borderId="0"/>
    <xf numFmtId="0" fontId="10" fillId="0" borderId="0"/>
    <xf numFmtId="0" fontId="1" fillId="0" borderId="0"/>
    <xf numFmtId="43" fontId="1" fillId="0" borderId="0" applyFont="0" applyFill="0" applyBorder="0" applyAlignment="0" applyProtection="0"/>
    <xf numFmtId="43" fontId="10" fillId="0" borderId="0" applyFont="0" applyFill="0" applyBorder="0" applyAlignment="0" applyProtection="0"/>
  </cellStyleXfs>
  <cellXfs count="61">
    <xf numFmtId="0" fontId="0" fillId="0" borderId="0" xfId="0"/>
    <xf numFmtId="164" fontId="4" fillId="0" borderId="0" xfId="0" applyNumberFormat="1" applyFont="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0" fillId="5" borderId="0" xfId="0" applyFill="1"/>
    <xf numFmtId="0" fontId="0" fillId="0" borderId="2" xfId="0" applyBorder="1"/>
    <xf numFmtId="164" fontId="4" fillId="0" borderId="0" xfId="0" applyNumberFormat="1" applyFont="1" applyAlignment="1">
      <alignment horizontal="center" vertical="center" wrapText="1"/>
    </xf>
    <xf numFmtId="0" fontId="0" fillId="0" borderId="0" xfId="0" applyBorder="1" applyAlignment="1">
      <alignment wrapText="1"/>
    </xf>
    <xf numFmtId="0" fontId="0" fillId="2" borderId="0" xfId="0" applyFill="1" applyBorder="1" applyAlignment="1">
      <alignment wrapText="1"/>
    </xf>
    <xf numFmtId="0" fontId="0" fillId="0" borderId="0" xfId="0" applyBorder="1"/>
    <xf numFmtId="0" fontId="2" fillId="0" borderId="0" xfId="0" applyFont="1" applyBorder="1" applyAlignment="1">
      <alignment vertical="center"/>
    </xf>
    <xf numFmtId="164" fontId="4" fillId="0" borderId="0"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164"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0" fillId="0" borderId="0" xfId="0" applyAlignment="1">
      <alignment horizontal="left"/>
    </xf>
    <xf numFmtId="0" fontId="6" fillId="4" borderId="1" xfId="0" applyFont="1" applyFill="1" applyBorder="1" applyAlignment="1">
      <alignment vertic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0" borderId="1" xfId="0" applyFont="1" applyBorder="1" applyAlignment="1">
      <alignment vertical="center" wrapText="1"/>
    </xf>
    <xf numFmtId="0" fontId="6" fillId="2" borderId="1" xfId="0" applyFont="1" applyFill="1" applyBorder="1" applyAlignment="1">
      <alignment wrapText="1"/>
    </xf>
    <xf numFmtId="164" fontId="6" fillId="0" borderId="1" xfId="0" applyNumberFormat="1" applyFont="1" applyBorder="1" applyAlignment="1">
      <alignment horizontal="center" wrapText="1"/>
    </xf>
    <xf numFmtId="0" fontId="6" fillId="0" borderId="1" xfId="0" applyFont="1" applyBorder="1" applyAlignment="1">
      <alignment horizontal="justify" vertical="center"/>
    </xf>
    <xf numFmtId="0" fontId="6" fillId="4" borderId="1" xfId="0" applyFont="1" applyFill="1" applyBorder="1" applyAlignment="1">
      <alignment wrapText="1"/>
    </xf>
    <xf numFmtId="164" fontId="6" fillId="4" borderId="1" xfId="0" applyNumberFormat="1" applyFont="1" applyFill="1" applyBorder="1" applyAlignment="1">
      <alignment horizontal="center" wrapText="1"/>
    </xf>
    <xf numFmtId="164" fontId="6" fillId="2" borderId="1" xfId="0" applyNumberFormat="1" applyFont="1" applyFill="1" applyBorder="1" applyAlignment="1">
      <alignment horizontal="center" wrapText="1"/>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14" fontId="6" fillId="4"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4" borderId="1" xfId="0" applyFont="1" applyFill="1" applyBorder="1" applyAlignment="1">
      <alignment horizontal="justify" vertical="center"/>
    </xf>
    <xf numFmtId="43" fontId="6" fillId="4" borderId="1" xfId="1" applyFont="1" applyFill="1" applyBorder="1" applyAlignment="1">
      <alignment horizontal="left" vertical="center"/>
    </xf>
    <xf numFmtId="0" fontId="7" fillId="0" borderId="0" xfId="0" applyFont="1" applyAlignment="1">
      <alignment horizontal="center" vertical="center"/>
    </xf>
    <xf numFmtId="0" fontId="0" fillId="0" borderId="0" xfId="0" applyAlignment="1">
      <alignment horizontal="center" vertical="center"/>
    </xf>
    <xf numFmtId="165" fontId="6" fillId="2" borderId="1" xfId="0"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5" fontId="6"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xf>
    <xf numFmtId="165" fontId="7" fillId="0" borderId="0" xfId="0" applyNumberFormat="1" applyFont="1" applyAlignment="1">
      <alignment horizontal="center" vertical="center"/>
    </xf>
    <xf numFmtId="165" fontId="7" fillId="2" borderId="1" xfId="1"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0" fontId="0" fillId="0" borderId="0" xfId="0" applyFill="1"/>
    <xf numFmtId="164" fontId="3" fillId="0" borderId="0"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cellXfs>
  <cellStyles count="7">
    <cellStyle name="Millares" xfId="1" builtinId="3"/>
    <cellStyle name="Millares 2" xfId="6"/>
    <cellStyle name="Millares 2 2 4" xfId="5"/>
    <cellStyle name="Normal" xfId="0" builtinId="0"/>
    <cellStyle name="Normal 19" xfId="4"/>
    <cellStyle name="Normal 5" xfId="3"/>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D8032FDA-1F00-4FFA-AEA5-728BEA6C9BA2}"/>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C9D609FC-5948-4BD0-B2C5-E41D066A08D0}"/>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E7E047E3-250D-42ED-9428-D90C343FDACA}"/>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2CCFE236-6980-4A03-BEBB-1F297A030E22}"/>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3CA2AB18-F079-4703-B4FE-1E6A2567E336}"/>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E0BBBABD-00BC-4F8D-9E01-266A4B538F5E}"/>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39CDE50F-2BC7-4E58-B5B1-9AC0BB010028}"/>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999239A0-3A0D-442F-AE3B-E22CD469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66</xdr:row>
      <xdr:rowOff>298398</xdr:rowOff>
    </xdr:from>
    <xdr:to>
      <xdr:col>7</xdr:col>
      <xdr:colOff>0</xdr:colOff>
      <xdr:row>68</xdr:row>
      <xdr:rowOff>0</xdr:rowOff>
    </xdr:to>
    <xdr:grpSp>
      <xdr:nvGrpSpPr>
        <xdr:cNvPr id="13" name="Group 17">
          <a:extLst>
            <a:ext uri="{FF2B5EF4-FFF2-40B4-BE49-F238E27FC236}">
              <a16:creationId xmlns:a16="http://schemas.microsoft.com/office/drawing/2014/main" xmlns="" id="{74B6287A-C04B-4669-BE6A-C5014FEAAC03}"/>
            </a:ext>
          </a:extLst>
        </xdr:cNvPr>
        <xdr:cNvGrpSpPr>
          <a:grpSpLocks/>
        </xdr:cNvGrpSpPr>
      </xdr:nvGrpSpPr>
      <xdr:grpSpPr bwMode="auto">
        <a:xfrm>
          <a:off x="12782307" y="35363098"/>
          <a:ext cx="959093" cy="577902"/>
          <a:chOff x="-18226" y="472"/>
          <a:chExt cx="29868" cy="4258"/>
        </a:xfrm>
      </xdr:grpSpPr>
      <xdr:sp macro="" textlink="">
        <xdr:nvSpPr>
          <xdr:cNvPr id="14" name="Freeform 19">
            <a:extLst>
              <a:ext uri="{FF2B5EF4-FFF2-40B4-BE49-F238E27FC236}">
                <a16:creationId xmlns:a16="http://schemas.microsoft.com/office/drawing/2014/main" xmlns="" id="{02506733-3651-4933-AF6A-9577C1B87DA9}"/>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5" name="65 Imagen">
            <a:extLst>
              <a:ext uri="{FF2B5EF4-FFF2-40B4-BE49-F238E27FC236}">
                <a16:creationId xmlns:a16="http://schemas.microsoft.com/office/drawing/2014/main" xmlns="" id="{AEA0097D-0362-4997-864F-7445BB584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6" name="21 Imagen">
          <a:extLst>
            <a:ext uri="{FF2B5EF4-FFF2-40B4-BE49-F238E27FC236}">
              <a16:creationId xmlns:a16="http://schemas.microsoft.com/office/drawing/2014/main" xmlns="" id="{44EC5B6C-CD98-4247-AE75-8B3ED4117D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63870DAF-E982-49B3-A211-B2F34126ED32}"/>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67E7F768-A860-4BA0-AB5F-DD5F49D739B0}"/>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A856CA7E-3021-4154-958E-DFE0FD67900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501C7CE1-B057-462F-BBA4-92A81DD8303E}"/>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9401E9FD-C02B-47F6-BD6B-DCA12516BB84}"/>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7F27EA4B-C51D-4660-9020-6D9CBD960D6C}"/>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8BD8D0CB-1165-4CE4-9958-49F4A362C559}"/>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26F79DDF-D10D-4582-9690-6424D0317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61</xdr:row>
      <xdr:rowOff>298398</xdr:rowOff>
    </xdr:from>
    <xdr:to>
      <xdr:col>7</xdr:col>
      <xdr:colOff>0</xdr:colOff>
      <xdr:row>63</xdr:row>
      <xdr:rowOff>0</xdr:rowOff>
    </xdr:to>
    <xdr:grpSp>
      <xdr:nvGrpSpPr>
        <xdr:cNvPr id="10" name="Group 17">
          <a:extLst>
            <a:ext uri="{FF2B5EF4-FFF2-40B4-BE49-F238E27FC236}">
              <a16:creationId xmlns:a16="http://schemas.microsoft.com/office/drawing/2014/main" xmlns="" id="{18DDF299-9FB0-46AC-88B2-0BE2705985A5}"/>
            </a:ext>
          </a:extLst>
        </xdr:cNvPr>
        <xdr:cNvGrpSpPr>
          <a:grpSpLocks/>
        </xdr:cNvGrpSpPr>
      </xdr:nvGrpSpPr>
      <xdr:grpSpPr bwMode="auto">
        <a:xfrm>
          <a:off x="12782307" y="34499498"/>
          <a:ext cx="959093" cy="666802"/>
          <a:chOff x="-18226" y="472"/>
          <a:chExt cx="29868" cy="4258"/>
        </a:xfrm>
      </xdr:grpSpPr>
      <xdr:sp macro="" textlink="">
        <xdr:nvSpPr>
          <xdr:cNvPr id="11" name="Freeform 19">
            <a:extLst>
              <a:ext uri="{FF2B5EF4-FFF2-40B4-BE49-F238E27FC236}">
                <a16:creationId xmlns:a16="http://schemas.microsoft.com/office/drawing/2014/main" xmlns="" id="{37912A4F-A603-46B3-B7C0-0C936949F812}"/>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6F1EC405-73A7-4F7D-8EB5-473D68DF17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DE4233E8-1E96-436B-B010-C5E4222406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0E88AD49-66E0-437E-AD51-60CD1EE120F1}"/>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49A5899D-0AC0-4239-A3E8-7FE50D0C6690}"/>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A422AA55-8904-4937-AEBA-53785E472628}"/>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D4E226D8-595F-418E-A8C9-50459EEC164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88E71AD7-3927-4F47-B02E-F8099E2517A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7A7A2EE3-B80A-4530-8383-3A1FAC80B55D}"/>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B56D931B-C26E-4D83-A907-87A02A85AC34}"/>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075BAD44-F341-4C4F-B733-928D8F860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61</xdr:row>
      <xdr:rowOff>298398</xdr:rowOff>
    </xdr:from>
    <xdr:to>
      <xdr:col>7</xdr:col>
      <xdr:colOff>0</xdr:colOff>
      <xdr:row>63</xdr:row>
      <xdr:rowOff>0</xdr:rowOff>
    </xdr:to>
    <xdr:grpSp>
      <xdr:nvGrpSpPr>
        <xdr:cNvPr id="10" name="Group 17">
          <a:extLst>
            <a:ext uri="{FF2B5EF4-FFF2-40B4-BE49-F238E27FC236}">
              <a16:creationId xmlns:a16="http://schemas.microsoft.com/office/drawing/2014/main" xmlns="" id="{54506244-AF21-4C63-A370-8848E91C9466}"/>
            </a:ext>
          </a:extLst>
        </xdr:cNvPr>
        <xdr:cNvGrpSpPr>
          <a:grpSpLocks/>
        </xdr:cNvGrpSpPr>
      </xdr:nvGrpSpPr>
      <xdr:grpSpPr bwMode="auto">
        <a:xfrm>
          <a:off x="12782307" y="34220098"/>
          <a:ext cx="959093" cy="577902"/>
          <a:chOff x="-18226" y="472"/>
          <a:chExt cx="29868" cy="4258"/>
        </a:xfrm>
      </xdr:grpSpPr>
      <xdr:sp macro="" textlink="">
        <xdr:nvSpPr>
          <xdr:cNvPr id="11" name="Freeform 19">
            <a:extLst>
              <a:ext uri="{FF2B5EF4-FFF2-40B4-BE49-F238E27FC236}">
                <a16:creationId xmlns:a16="http://schemas.microsoft.com/office/drawing/2014/main" xmlns="" id="{1AE3C318-A9FB-44AE-987C-4A6D578170F0}"/>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09239F2B-DF74-4104-9F2E-F1AAB469EB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4264C780-2933-462D-BA73-D66925434E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933207</xdr:colOff>
      <xdr:row>62</xdr:row>
      <xdr:rowOff>298398</xdr:rowOff>
    </xdr:from>
    <xdr:to>
      <xdr:col>7</xdr:col>
      <xdr:colOff>0</xdr:colOff>
      <xdr:row>64</xdr:row>
      <xdr:rowOff>0</xdr:rowOff>
    </xdr:to>
    <xdr:grpSp>
      <xdr:nvGrpSpPr>
        <xdr:cNvPr id="14" name="Group 17">
          <a:extLst>
            <a:ext uri="{FF2B5EF4-FFF2-40B4-BE49-F238E27FC236}">
              <a16:creationId xmlns:a16="http://schemas.microsoft.com/office/drawing/2014/main" xmlns="" id="{ADA1D0E6-C51D-4F71-AC70-7B1AA2F074E3}"/>
            </a:ext>
          </a:extLst>
        </xdr:cNvPr>
        <xdr:cNvGrpSpPr>
          <a:grpSpLocks/>
        </xdr:cNvGrpSpPr>
      </xdr:nvGrpSpPr>
      <xdr:grpSpPr bwMode="auto">
        <a:xfrm>
          <a:off x="12782307" y="34689998"/>
          <a:ext cx="959093" cy="730302"/>
          <a:chOff x="-18226" y="472"/>
          <a:chExt cx="29868" cy="4258"/>
        </a:xfrm>
      </xdr:grpSpPr>
      <xdr:sp macro="" textlink="">
        <xdr:nvSpPr>
          <xdr:cNvPr id="15" name="Freeform 19">
            <a:extLst>
              <a:ext uri="{FF2B5EF4-FFF2-40B4-BE49-F238E27FC236}">
                <a16:creationId xmlns:a16="http://schemas.microsoft.com/office/drawing/2014/main" xmlns="" id="{4A96DD81-F074-44B6-988E-3904E60F3EAF}"/>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6" name="65 Imagen">
            <a:extLst>
              <a:ext uri="{FF2B5EF4-FFF2-40B4-BE49-F238E27FC236}">
                <a16:creationId xmlns:a16="http://schemas.microsoft.com/office/drawing/2014/main" xmlns="" id="{F7E3C991-6E2C-4547-BBE6-38FDEBC11A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5DC096CA-5372-4244-B46F-62393ECB6CAD}"/>
            </a:ext>
          </a:extLst>
        </xdr:cNvPr>
        <xdr:cNvGrpSpPr>
          <a:grpSpLocks/>
        </xdr:cNvGrpSpPr>
      </xdr:nvGrpSpPr>
      <xdr:grpSpPr bwMode="auto">
        <a:xfrm>
          <a:off x="297656" y="119062"/>
          <a:ext cx="438150" cy="508070"/>
          <a:chOff x="0" y="0"/>
          <a:chExt cx="697" cy="803"/>
        </a:xfrm>
      </xdr:grpSpPr>
      <xdr:grpSp>
        <xdr:nvGrpSpPr>
          <xdr:cNvPr id="3" name="Group 13">
            <a:extLst>
              <a:ext uri="{FF2B5EF4-FFF2-40B4-BE49-F238E27FC236}">
                <a16:creationId xmlns:a16="http://schemas.microsoft.com/office/drawing/2014/main" xmlns="" id="{33EC128F-ED46-4B59-A698-3AEF6CD55D8A}"/>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E3F07153-9FD9-4272-B001-3399D31D3023}"/>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F6F143A8-511F-4F28-B28C-A651970ED8C6}"/>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1EEF3B11-E93F-4604-A684-55AEDEA43793}"/>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A06FE62F-A688-450A-B694-37A07823F0AE}"/>
            </a:ext>
          </a:extLst>
        </xdr:cNvPr>
        <xdr:cNvGrpSpPr>
          <a:grpSpLocks/>
        </xdr:cNvGrpSpPr>
      </xdr:nvGrpSpPr>
      <xdr:grpSpPr bwMode="auto">
        <a:xfrm>
          <a:off x="12445303" y="28628"/>
          <a:ext cx="303543" cy="976207"/>
          <a:chOff x="11581" y="472"/>
          <a:chExt cx="650" cy="1650"/>
        </a:xfrm>
      </xdr:grpSpPr>
      <xdr:sp macro="" textlink="">
        <xdr:nvSpPr>
          <xdr:cNvPr id="8" name="Freeform 19">
            <a:extLst>
              <a:ext uri="{FF2B5EF4-FFF2-40B4-BE49-F238E27FC236}">
                <a16:creationId xmlns:a16="http://schemas.microsoft.com/office/drawing/2014/main" xmlns="" id="{B26CC5AD-CE5A-4EEC-8B92-F9980CD8C984}"/>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AB6C5829-50DC-4147-9BEB-CA24FD688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61</xdr:row>
      <xdr:rowOff>298398</xdr:rowOff>
    </xdr:from>
    <xdr:to>
      <xdr:col>7</xdr:col>
      <xdr:colOff>0</xdr:colOff>
      <xdr:row>63</xdr:row>
      <xdr:rowOff>0</xdr:rowOff>
    </xdr:to>
    <xdr:grpSp>
      <xdr:nvGrpSpPr>
        <xdr:cNvPr id="10" name="Group 17">
          <a:extLst>
            <a:ext uri="{FF2B5EF4-FFF2-40B4-BE49-F238E27FC236}">
              <a16:creationId xmlns:a16="http://schemas.microsoft.com/office/drawing/2014/main" xmlns="" id="{ABDCF8AE-2A59-4E11-B1F1-8AB8D34D0915}"/>
            </a:ext>
          </a:extLst>
        </xdr:cNvPr>
        <xdr:cNvGrpSpPr>
          <a:grpSpLocks/>
        </xdr:cNvGrpSpPr>
      </xdr:nvGrpSpPr>
      <xdr:grpSpPr bwMode="auto">
        <a:xfrm>
          <a:off x="12562081" y="27366145"/>
          <a:ext cx="950859" cy="570366"/>
          <a:chOff x="-18226" y="472"/>
          <a:chExt cx="29868" cy="4258"/>
        </a:xfrm>
      </xdr:grpSpPr>
      <xdr:sp macro="" textlink="">
        <xdr:nvSpPr>
          <xdr:cNvPr id="11" name="Freeform 19">
            <a:extLst>
              <a:ext uri="{FF2B5EF4-FFF2-40B4-BE49-F238E27FC236}">
                <a16:creationId xmlns:a16="http://schemas.microsoft.com/office/drawing/2014/main" xmlns="" id="{98C203BA-6152-4EE2-B44F-96A3B78B6B20}"/>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4DFF6E04-4116-4653-BD02-DD4B34820E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4AC157C6-BCF2-4104-B295-51ABFE2F04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3D30E187-582A-49F2-BC58-DA7F53D32790}"/>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7C585BAE-AFED-490E-B905-68B017F43D52}"/>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27EB9AB6-FB25-4283-95A4-E7A48970505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C02B3789-A47A-4F24-8543-FD624588567C}"/>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6643FEEE-64AC-4754-A66A-5C2CC634A1C1}"/>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1B4E2384-95A6-4F79-9A23-3F3C9476860E}"/>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DC46FDE1-F7AE-44D9-9EEF-DCA5FF074344}"/>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7D71D372-79DC-41FC-A2AB-CFD87ABAE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66</xdr:row>
      <xdr:rowOff>298398</xdr:rowOff>
    </xdr:from>
    <xdr:to>
      <xdr:col>7</xdr:col>
      <xdr:colOff>0</xdr:colOff>
      <xdr:row>68</xdr:row>
      <xdr:rowOff>0</xdr:rowOff>
    </xdr:to>
    <xdr:grpSp>
      <xdr:nvGrpSpPr>
        <xdr:cNvPr id="10" name="Group 17">
          <a:extLst>
            <a:ext uri="{FF2B5EF4-FFF2-40B4-BE49-F238E27FC236}">
              <a16:creationId xmlns:a16="http://schemas.microsoft.com/office/drawing/2014/main" xmlns="" id="{10BF91CC-6462-42E5-B3DC-40CA3ECA58A5}"/>
            </a:ext>
          </a:extLst>
        </xdr:cNvPr>
        <xdr:cNvGrpSpPr>
          <a:grpSpLocks/>
        </xdr:cNvGrpSpPr>
      </xdr:nvGrpSpPr>
      <xdr:grpSpPr bwMode="auto">
        <a:xfrm>
          <a:off x="12782307" y="44392798"/>
          <a:ext cx="959093" cy="577902"/>
          <a:chOff x="-18226" y="472"/>
          <a:chExt cx="29868" cy="4258"/>
        </a:xfrm>
      </xdr:grpSpPr>
      <xdr:sp macro="" textlink="">
        <xdr:nvSpPr>
          <xdr:cNvPr id="11" name="Freeform 19">
            <a:extLst>
              <a:ext uri="{FF2B5EF4-FFF2-40B4-BE49-F238E27FC236}">
                <a16:creationId xmlns:a16="http://schemas.microsoft.com/office/drawing/2014/main" xmlns="" id="{01C6FA50-58E8-430A-B492-F91D286F819D}"/>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D6994187-0EA1-47B6-8B9A-2C51A54A9F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BCEDB7B6-1051-4E8F-B64E-8D3F119134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BFC9C31F-1496-4634-87D9-F709219ED949}"/>
            </a:ext>
          </a:extLst>
        </xdr:cNvPr>
        <xdr:cNvGrpSpPr>
          <a:grpSpLocks/>
        </xdr:cNvGrpSpPr>
      </xdr:nvGrpSpPr>
      <xdr:grpSpPr bwMode="auto">
        <a:xfrm>
          <a:off x="297656" y="119062"/>
          <a:ext cx="438150" cy="508070"/>
          <a:chOff x="0" y="0"/>
          <a:chExt cx="697" cy="803"/>
        </a:xfrm>
      </xdr:grpSpPr>
      <xdr:grpSp>
        <xdr:nvGrpSpPr>
          <xdr:cNvPr id="3" name="Group 13">
            <a:extLst>
              <a:ext uri="{FF2B5EF4-FFF2-40B4-BE49-F238E27FC236}">
                <a16:creationId xmlns:a16="http://schemas.microsoft.com/office/drawing/2014/main" xmlns="" id="{609811DF-F473-4403-BA23-6A4732B5E306}"/>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E2F9B4D7-2407-4B58-8A98-0A2461EA8873}"/>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6EFBCB53-FC9C-4168-86B1-369FA3018869}"/>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50F90B16-A67B-40D0-90F5-5031242A08A1}"/>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BA569E81-5901-47A4-BA0F-1FF023544F6A}"/>
            </a:ext>
          </a:extLst>
        </xdr:cNvPr>
        <xdr:cNvGrpSpPr>
          <a:grpSpLocks/>
        </xdr:cNvGrpSpPr>
      </xdr:nvGrpSpPr>
      <xdr:grpSpPr bwMode="auto">
        <a:xfrm>
          <a:off x="12665110" y="28628"/>
          <a:ext cx="303544" cy="976207"/>
          <a:chOff x="11581" y="472"/>
          <a:chExt cx="650" cy="1650"/>
        </a:xfrm>
      </xdr:grpSpPr>
      <xdr:sp macro="" textlink="">
        <xdr:nvSpPr>
          <xdr:cNvPr id="8" name="Freeform 19">
            <a:extLst>
              <a:ext uri="{FF2B5EF4-FFF2-40B4-BE49-F238E27FC236}">
                <a16:creationId xmlns:a16="http://schemas.microsoft.com/office/drawing/2014/main" xmlns="" id="{13C7B98E-677B-42AC-8BE7-B0B188CEA885}"/>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70C4C59E-9C0B-4D78-B4B2-23F2FD9A8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65</xdr:row>
      <xdr:rowOff>298398</xdr:rowOff>
    </xdr:from>
    <xdr:to>
      <xdr:col>7</xdr:col>
      <xdr:colOff>0</xdr:colOff>
      <xdr:row>67</xdr:row>
      <xdr:rowOff>0</xdr:rowOff>
    </xdr:to>
    <xdr:grpSp>
      <xdr:nvGrpSpPr>
        <xdr:cNvPr id="10" name="Group 17">
          <a:extLst>
            <a:ext uri="{FF2B5EF4-FFF2-40B4-BE49-F238E27FC236}">
              <a16:creationId xmlns:a16="http://schemas.microsoft.com/office/drawing/2014/main" xmlns="" id="{0E7CF03F-E9D1-47AD-B941-523D30E88004}"/>
            </a:ext>
          </a:extLst>
        </xdr:cNvPr>
        <xdr:cNvGrpSpPr>
          <a:grpSpLocks/>
        </xdr:cNvGrpSpPr>
      </xdr:nvGrpSpPr>
      <xdr:grpSpPr bwMode="auto">
        <a:xfrm>
          <a:off x="12781888" y="33876640"/>
          <a:ext cx="950859" cy="570365"/>
          <a:chOff x="-18226" y="472"/>
          <a:chExt cx="29868" cy="4258"/>
        </a:xfrm>
      </xdr:grpSpPr>
      <xdr:sp macro="" textlink="">
        <xdr:nvSpPr>
          <xdr:cNvPr id="11" name="Freeform 19">
            <a:extLst>
              <a:ext uri="{FF2B5EF4-FFF2-40B4-BE49-F238E27FC236}">
                <a16:creationId xmlns:a16="http://schemas.microsoft.com/office/drawing/2014/main" xmlns="" id="{26CE1541-9805-4AF5-BE56-88373BE62075}"/>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C5D1054F-A069-4623-9EFB-800E44521D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81CA4CAB-224B-4FB4-A5A8-7BE8E12C6F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172A89A8-B7A4-4330-9B48-B6AC31CBF69A}"/>
            </a:ext>
          </a:extLst>
        </xdr:cNvPr>
        <xdr:cNvGrpSpPr>
          <a:grpSpLocks/>
        </xdr:cNvGrpSpPr>
      </xdr:nvGrpSpPr>
      <xdr:grpSpPr bwMode="auto">
        <a:xfrm>
          <a:off x="297656" y="119062"/>
          <a:ext cx="438150" cy="508070"/>
          <a:chOff x="0" y="0"/>
          <a:chExt cx="697" cy="803"/>
        </a:xfrm>
      </xdr:grpSpPr>
      <xdr:grpSp>
        <xdr:nvGrpSpPr>
          <xdr:cNvPr id="3" name="Group 13">
            <a:extLst>
              <a:ext uri="{FF2B5EF4-FFF2-40B4-BE49-F238E27FC236}">
                <a16:creationId xmlns:a16="http://schemas.microsoft.com/office/drawing/2014/main" xmlns="" id="{8B0663E7-0FD2-4B41-B9BB-015ED2FC68BB}"/>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A575E556-AAB8-4FDF-A9DD-361C99432737}"/>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17DAB9CC-6DC6-4AB1-A83F-AA9BC9FD8AB3}"/>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42263CE8-5268-41B1-BAC9-35C8CE19B837}"/>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3EB25621-7FBF-424D-A872-0AF145503F80}"/>
            </a:ext>
          </a:extLst>
        </xdr:cNvPr>
        <xdr:cNvGrpSpPr>
          <a:grpSpLocks/>
        </xdr:cNvGrpSpPr>
      </xdr:nvGrpSpPr>
      <xdr:grpSpPr bwMode="auto">
        <a:xfrm>
          <a:off x="12665110" y="28628"/>
          <a:ext cx="303544" cy="976207"/>
          <a:chOff x="11581" y="472"/>
          <a:chExt cx="650" cy="1650"/>
        </a:xfrm>
      </xdr:grpSpPr>
      <xdr:sp macro="" textlink="">
        <xdr:nvSpPr>
          <xdr:cNvPr id="8" name="Freeform 19">
            <a:extLst>
              <a:ext uri="{FF2B5EF4-FFF2-40B4-BE49-F238E27FC236}">
                <a16:creationId xmlns:a16="http://schemas.microsoft.com/office/drawing/2014/main" xmlns="" id="{212B19F9-42BF-4887-A5AD-DA2528EF74A8}"/>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59987961-12AD-4E72-9383-7ACADE09A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63</xdr:row>
      <xdr:rowOff>298398</xdr:rowOff>
    </xdr:from>
    <xdr:to>
      <xdr:col>7</xdr:col>
      <xdr:colOff>0</xdr:colOff>
      <xdr:row>65</xdr:row>
      <xdr:rowOff>0</xdr:rowOff>
    </xdr:to>
    <xdr:grpSp>
      <xdr:nvGrpSpPr>
        <xdr:cNvPr id="10" name="Group 17">
          <a:extLst>
            <a:ext uri="{FF2B5EF4-FFF2-40B4-BE49-F238E27FC236}">
              <a16:creationId xmlns:a16="http://schemas.microsoft.com/office/drawing/2014/main" xmlns="" id="{ABD9E7F4-68D0-427D-98F9-78EB5D34CD1E}"/>
            </a:ext>
          </a:extLst>
        </xdr:cNvPr>
        <xdr:cNvGrpSpPr>
          <a:grpSpLocks/>
        </xdr:cNvGrpSpPr>
      </xdr:nvGrpSpPr>
      <xdr:grpSpPr bwMode="auto">
        <a:xfrm>
          <a:off x="12781888" y="23493343"/>
          <a:ext cx="950859" cy="570366"/>
          <a:chOff x="-18226" y="472"/>
          <a:chExt cx="29868" cy="4258"/>
        </a:xfrm>
      </xdr:grpSpPr>
      <xdr:sp macro="" textlink="">
        <xdr:nvSpPr>
          <xdr:cNvPr id="11" name="Freeform 19">
            <a:extLst>
              <a:ext uri="{FF2B5EF4-FFF2-40B4-BE49-F238E27FC236}">
                <a16:creationId xmlns:a16="http://schemas.microsoft.com/office/drawing/2014/main" xmlns="" id="{FFFCFB68-D20D-49B7-8E85-B47C998732AD}"/>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A79E7881-E81A-4F1F-85B4-8D8B5E88BD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2D392C3D-3280-4AB0-827B-EFB3911E3F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5CED1FF6-780A-4677-9A6D-876A2243231A}"/>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12804756-6217-4AAA-9E42-B1FA8BE604C2}"/>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487DE127-C285-45CF-89B0-E6C32C7989A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32943246-7578-4C0B-9064-4A2651E9868F}"/>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1E1930CF-4BB8-4125-982E-960956E90023}"/>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6E2239C0-A1F6-4803-9E6F-4CE8CBE94EFB}"/>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61D7B5E9-EC31-4F23-8538-7418F21D7D32}"/>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B9762809-D12F-44C2-B97A-456A87C69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62</xdr:row>
      <xdr:rowOff>298398</xdr:rowOff>
    </xdr:from>
    <xdr:to>
      <xdr:col>7</xdr:col>
      <xdr:colOff>0</xdr:colOff>
      <xdr:row>64</xdr:row>
      <xdr:rowOff>0</xdr:rowOff>
    </xdr:to>
    <xdr:grpSp>
      <xdr:nvGrpSpPr>
        <xdr:cNvPr id="10" name="Group 17">
          <a:extLst>
            <a:ext uri="{FF2B5EF4-FFF2-40B4-BE49-F238E27FC236}">
              <a16:creationId xmlns:a16="http://schemas.microsoft.com/office/drawing/2014/main" xmlns="" id="{C43C0B68-A98C-44BE-88DC-DE7B5B6A47C6}"/>
            </a:ext>
          </a:extLst>
        </xdr:cNvPr>
        <xdr:cNvGrpSpPr>
          <a:grpSpLocks/>
        </xdr:cNvGrpSpPr>
      </xdr:nvGrpSpPr>
      <xdr:grpSpPr bwMode="auto">
        <a:xfrm>
          <a:off x="12782307" y="29444898"/>
          <a:ext cx="959093" cy="577902"/>
          <a:chOff x="-18226" y="472"/>
          <a:chExt cx="29868" cy="4258"/>
        </a:xfrm>
      </xdr:grpSpPr>
      <xdr:sp macro="" textlink="">
        <xdr:nvSpPr>
          <xdr:cNvPr id="11" name="Freeform 19">
            <a:extLst>
              <a:ext uri="{FF2B5EF4-FFF2-40B4-BE49-F238E27FC236}">
                <a16:creationId xmlns:a16="http://schemas.microsoft.com/office/drawing/2014/main" xmlns="" id="{04C12EDC-F89E-4784-A178-D8223338C117}"/>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CB5E36A8-99D1-4681-8A79-F5E41E62EC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FB590920-4656-4984-BFC7-04512AD9F6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F77BA667-A86D-436B-8BC4-99D60E68B0CD}"/>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7AEA3EE9-F2FF-4D7E-B45A-81E821F777C6}"/>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80375CA2-426D-4116-9ED3-4C8B638B5BB4}"/>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C62E62C2-6020-4BD9-8C0C-E54907B58813}"/>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40E2441A-D8C8-495D-A156-A18A027F2C78}"/>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A5380C5C-0CF1-40D2-9D52-7B3A8E8F1E08}"/>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C6E2749C-70A6-4E42-9B38-14C469E9CCD6}"/>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979ED065-7B57-4A0F-A2D3-BC701C8CA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63</xdr:row>
      <xdr:rowOff>298398</xdr:rowOff>
    </xdr:from>
    <xdr:to>
      <xdr:col>7</xdr:col>
      <xdr:colOff>0</xdr:colOff>
      <xdr:row>65</xdr:row>
      <xdr:rowOff>0</xdr:rowOff>
    </xdr:to>
    <xdr:grpSp>
      <xdr:nvGrpSpPr>
        <xdr:cNvPr id="10" name="Group 17">
          <a:extLst>
            <a:ext uri="{FF2B5EF4-FFF2-40B4-BE49-F238E27FC236}">
              <a16:creationId xmlns:a16="http://schemas.microsoft.com/office/drawing/2014/main" xmlns="" id="{AB920553-AF51-4908-B48D-9BE0923C4A82}"/>
            </a:ext>
          </a:extLst>
        </xdr:cNvPr>
        <xdr:cNvGrpSpPr>
          <a:grpSpLocks/>
        </xdr:cNvGrpSpPr>
      </xdr:nvGrpSpPr>
      <xdr:grpSpPr bwMode="auto">
        <a:xfrm>
          <a:off x="12782307" y="28771798"/>
          <a:ext cx="959093" cy="577902"/>
          <a:chOff x="-18226" y="472"/>
          <a:chExt cx="29868" cy="4258"/>
        </a:xfrm>
      </xdr:grpSpPr>
      <xdr:sp macro="" textlink="">
        <xdr:nvSpPr>
          <xdr:cNvPr id="11" name="Freeform 19">
            <a:extLst>
              <a:ext uri="{FF2B5EF4-FFF2-40B4-BE49-F238E27FC236}">
                <a16:creationId xmlns:a16="http://schemas.microsoft.com/office/drawing/2014/main" xmlns="" id="{F0FBE796-9352-45FA-AD30-24FC5D0D536F}"/>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BEAB766C-A28F-43FE-8281-5973FF06B7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88368E35-1691-4FA7-B3F0-3B08D6CFF5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732135D8-689F-49AB-A1D2-3C939DA4B44D}"/>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0715BA6F-52F2-47E8-8D60-CAD6FBA57941}"/>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561D1213-79B9-4262-B82C-EEBD3E121D7B}"/>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EBEEF76E-3832-442E-9E56-F11BD1FEABCF}"/>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E27F11CB-333F-4DB8-ABB0-A49997AF3FF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D9CD6B59-936F-4724-81D4-8628AE7BE0D6}"/>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160DF27C-4898-451B-98FE-396C68E091F0}"/>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502F4CA7-7780-4494-8D72-77A308E2F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63</xdr:row>
      <xdr:rowOff>298398</xdr:rowOff>
    </xdr:from>
    <xdr:to>
      <xdr:col>7</xdr:col>
      <xdr:colOff>0</xdr:colOff>
      <xdr:row>65</xdr:row>
      <xdr:rowOff>0</xdr:rowOff>
    </xdr:to>
    <xdr:grpSp>
      <xdr:nvGrpSpPr>
        <xdr:cNvPr id="10" name="Group 17">
          <a:extLst>
            <a:ext uri="{FF2B5EF4-FFF2-40B4-BE49-F238E27FC236}">
              <a16:creationId xmlns:a16="http://schemas.microsoft.com/office/drawing/2014/main" xmlns="" id="{4EB55849-C5A3-43E5-9192-C620AF21A05F}"/>
            </a:ext>
          </a:extLst>
        </xdr:cNvPr>
        <xdr:cNvGrpSpPr>
          <a:grpSpLocks/>
        </xdr:cNvGrpSpPr>
      </xdr:nvGrpSpPr>
      <xdr:grpSpPr bwMode="auto">
        <a:xfrm>
          <a:off x="12782307" y="31514998"/>
          <a:ext cx="959093" cy="577902"/>
          <a:chOff x="-18226" y="472"/>
          <a:chExt cx="29868" cy="4258"/>
        </a:xfrm>
      </xdr:grpSpPr>
      <xdr:sp macro="" textlink="">
        <xdr:nvSpPr>
          <xdr:cNvPr id="11" name="Freeform 19">
            <a:extLst>
              <a:ext uri="{FF2B5EF4-FFF2-40B4-BE49-F238E27FC236}">
                <a16:creationId xmlns:a16="http://schemas.microsoft.com/office/drawing/2014/main" xmlns="" id="{BF56378F-F329-4FEF-944B-408D62DAFF01}"/>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9983EACE-7D53-46DA-BB0C-49BCF7D549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77BBC9AA-7463-4564-B2F6-2315A0269D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933207</xdr:colOff>
      <xdr:row>64</xdr:row>
      <xdr:rowOff>298398</xdr:rowOff>
    </xdr:from>
    <xdr:to>
      <xdr:col>7</xdr:col>
      <xdr:colOff>0</xdr:colOff>
      <xdr:row>65</xdr:row>
      <xdr:rowOff>0</xdr:rowOff>
    </xdr:to>
    <xdr:grpSp>
      <xdr:nvGrpSpPr>
        <xdr:cNvPr id="14" name="Group 17">
          <a:extLst>
            <a:ext uri="{FF2B5EF4-FFF2-40B4-BE49-F238E27FC236}">
              <a16:creationId xmlns:a16="http://schemas.microsoft.com/office/drawing/2014/main" xmlns="" id="{85E06A0D-C8A7-4615-B9A4-4A107E0F0658}"/>
            </a:ext>
          </a:extLst>
        </xdr:cNvPr>
        <xdr:cNvGrpSpPr>
          <a:grpSpLocks/>
        </xdr:cNvGrpSpPr>
      </xdr:nvGrpSpPr>
      <xdr:grpSpPr bwMode="auto">
        <a:xfrm>
          <a:off x="12782307" y="31984898"/>
          <a:ext cx="959093" cy="108002"/>
          <a:chOff x="-18226" y="472"/>
          <a:chExt cx="29868" cy="4258"/>
        </a:xfrm>
      </xdr:grpSpPr>
      <xdr:sp macro="" textlink="">
        <xdr:nvSpPr>
          <xdr:cNvPr id="15" name="Freeform 19">
            <a:extLst>
              <a:ext uri="{FF2B5EF4-FFF2-40B4-BE49-F238E27FC236}">
                <a16:creationId xmlns:a16="http://schemas.microsoft.com/office/drawing/2014/main" xmlns="" id="{3F84361F-22AA-490B-8EEE-1DBFB72F5A4D}"/>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6" name="65 Imagen">
            <a:extLst>
              <a:ext uri="{FF2B5EF4-FFF2-40B4-BE49-F238E27FC236}">
                <a16:creationId xmlns:a16="http://schemas.microsoft.com/office/drawing/2014/main" xmlns="" id="{85A0C45F-EE48-43E2-B7C3-D11D44CA5D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8620C9CA-30AB-437B-A42D-671149ADA6FF}"/>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4CF3FB42-0440-48A9-B621-678AD719E5B0}"/>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F417906E-D739-4489-AE96-BC69B978BD83}"/>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3959A335-8F90-4D2A-AA93-DAAF34493881}"/>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1C63F297-A300-4B66-B95E-27603FB5867E}"/>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F5CA039E-5576-4EB9-AEEB-8E27972BA2C7}"/>
            </a:ext>
          </a:extLst>
        </xdr:cNvPr>
        <xdr:cNvGrpSpPr>
          <a:grpSpLocks/>
        </xdr:cNvGrpSpPr>
      </xdr:nvGrpSpPr>
      <xdr:grpSpPr bwMode="auto">
        <a:xfrm>
          <a:off x="12665529" y="28628"/>
          <a:ext cx="313871" cy="988907"/>
          <a:chOff x="11581" y="472"/>
          <a:chExt cx="650" cy="1650"/>
        </a:xfrm>
      </xdr:grpSpPr>
      <xdr:sp macro="" textlink="">
        <xdr:nvSpPr>
          <xdr:cNvPr id="8" name="Freeform 19">
            <a:extLst>
              <a:ext uri="{FF2B5EF4-FFF2-40B4-BE49-F238E27FC236}">
                <a16:creationId xmlns:a16="http://schemas.microsoft.com/office/drawing/2014/main" xmlns="" id="{84EEAB34-2562-47E7-A391-19680239EC44}"/>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D0DABCAB-858B-40C8-B3DA-F00258B6B8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63</xdr:row>
      <xdr:rowOff>298398</xdr:rowOff>
    </xdr:from>
    <xdr:to>
      <xdr:col>7</xdr:col>
      <xdr:colOff>0</xdr:colOff>
      <xdr:row>65</xdr:row>
      <xdr:rowOff>0</xdr:rowOff>
    </xdr:to>
    <xdr:grpSp>
      <xdr:nvGrpSpPr>
        <xdr:cNvPr id="10" name="Group 17">
          <a:extLst>
            <a:ext uri="{FF2B5EF4-FFF2-40B4-BE49-F238E27FC236}">
              <a16:creationId xmlns:a16="http://schemas.microsoft.com/office/drawing/2014/main" xmlns="" id="{CEE8A945-90A2-4866-86EF-EA07800DDC4E}"/>
            </a:ext>
          </a:extLst>
        </xdr:cNvPr>
        <xdr:cNvGrpSpPr>
          <a:grpSpLocks/>
        </xdr:cNvGrpSpPr>
      </xdr:nvGrpSpPr>
      <xdr:grpSpPr bwMode="auto">
        <a:xfrm>
          <a:off x="12782307" y="38639698"/>
          <a:ext cx="959093" cy="577902"/>
          <a:chOff x="-18226" y="472"/>
          <a:chExt cx="29868" cy="4258"/>
        </a:xfrm>
      </xdr:grpSpPr>
      <xdr:sp macro="" textlink="">
        <xdr:nvSpPr>
          <xdr:cNvPr id="11" name="Freeform 19">
            <a:extLst>
              <a:ext uri="{FF2B5EF4-FFF2-40B4-BE49-F238E27FC236}">
                <a16:creationId xmlns:a16="http://schemas.microsoft.com/office/drawing/2014/main" xmlns="" id="{B6BB98C2-365F-4CDA-9FDB-456C986E8EBB}"/>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B0748D30-5639-4B5E-B577-2C48C991A4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7992AAE6-0B9F-4C0D-91C7-F53EF94679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0</xdr:col>
      <xdr:colOff>735806</xdr:colOff>
      <xdr:row>3</xdr:row>
      <xdr:rowOff>61912</xdr:rowOff>
    </xdr:to>
    <xdr:grpSp>
      <xdr:nvGrpSpPr>
        <xdr:cNvPr id="2" name="Group 12">
          <a:extLst>
            <a:ext uri="{FF2B5EF4-FFF2-40B4-BE49-F238E27FC236}">
              <a16:creationId xmlns:a16="http://schemas.microsoft.com/office/drawing/2014/main" xmlns="" id="{9D213254-0494-41A4-9C8F-48E71C250A3A}"/>
            </a:ext>
          </a:extLst>
        </xdr:cNvPr>
        <xdr:cNvGrpSpPr>
          <a:grpSpLocks/>
        </xdr:cNvGrpSpPr>
      </xdr:nvGrpSpPr>
      <xdr:grpSpPr bwMode="auto">
        <a:xfrm>
          <a:off x="297656" y="119062"/>
          <a:ext cx="438150" cy="514350"/>
          <a:chOff x="0" y="0"/>
          <a:chExt cx="697" cy="803"/>
        </a:xfrm>
      </xdr:grpSpPr>
      <xdr:grpSp>
        <xdr:nvGrpSpPr>
          <xdr:cNvPr id="3" name="Group 13">
            <a:extLst>
              <a:ext uri="{FF2B5EF4-FFF2-40B4-BE49-F238E27FC236}">
                <a16:creationId xmlns:a16="http://schemas.microsoft.com/office/drawing/2014/main" xmlns="" id="{927D33FE-6FA3-48B1-BB0E-95A6C499549F}"/>
              </a:ext>
            </a:extLst>
          </xdr:cNvPr>
          <xdr:cNvGrpSpPr>
            <a:grpSpLocks/>
          </xdr:cNvGrpSpPr>
        </xdr:nvGrpSpPr>
        <xdr:grpSpPr bwMode="auto">
          <a:xfrm>
            <a:off x="0" y="0"/>
            <a:ext cx="696" cy="803"/>
            <a:chOff x="0" y="0"/>
            <a:chExt cx="696" cy="803"/>
          </a:xfrm>
        </xdr:grpSpPr>
        <xdr:sp macro="" textlink="">
          <xdr:nvSpPr>
            <xdr:cNvPr id="4" name="Freeform 16">
              <a:extLst>
                <a:ext uri="{FF2B5EF4-FFF2-40B4-BE49-F238E27FC236}">
                  <a16:creationId xmlns:a16="http://schemas.microsoft.com/office/drawing/2014/main" xmlns="" id="{6B80527F-EA78-47CF-821B-6B5C553EC486}"/>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5">
              <a:extLst>
                <a:ext uri="{FF2B5EF4-FFF2-40B4-BE49-F238E27FC236}">
                  <a16:creationId xmlns:a16="http://schemas.microsoft.com/office/drawing/2014/main" xmlns="" id="{0742BDA6-CF97-4932-BAB3-71242812CC01}"/>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4">
              <a:extLst>
                <a:ext uri="{FF2B5EF4-FFF2-40B4-BE49-F238E27FC236}">
                  <a16:creationId xmlns:a16="http://schemas.microsoft.com/office/drawing/2014/main" xmlns="" id="{06B170D1-9961-4F5F-B673-B9B1D122E01E}"/>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5</xdr:col>
      <xdr:colOff>816429</xdr:colOff>
      <xdr:row>0</xdr:row>
      <xdr:rowOff>28628</xdr:rowOff>
    </xdr:from>
    <xdr:to>
      <xdr:col>6</xdr:col>
      <xdr:colOff>0</xdr:colOff>
      <xdr:row>5</xdr:row>
      <xdr:rowOff>52335</xdr:rowOff>
    </xdr:to>
    <xdr:grpSp>
      <xdr:nvGrpSpPr>
        <xdr:cNvPr id="7" name="Group 17">
          <a:extLst>
            <a:ext uri="{FF2B5EF4-FFF2-40B4-BE49-F238E27FC236}">
              <a16:creationId xmlns:a16="http://schemas.microsoft.com/office/drawing/2014/main" xmlns="" id="{47B9BD48-CE9A-42B4-9525-D0571BDF7417}"/>
            </a:ext>
          </a:extLst>
        </xdr:cNvPr>
        <xdr:cNvGrpSpPr>
          <a:grpSpLocks/>
        </xdr:cNvGrpSpPr>
      </xdr:nvGrpSpPr>
      <xdr:grpSpPr bwMode="auto">
        <a:xfrm>
          <a:off x="12668250" y="28628"/>
          <a:ext cx="312964" cy="989814"/>
          <a:chOff x="11581" y="472"/>
          <a:chExt cx="650" cy="1650"/>
        </a:xfrm>
      </xdr:grpSpPr>
      <xdr:sp macro="" textlink="">
        <xdr:nvSpPr>
          <xdr:cNvPr id="8" name="Freeform 19">
            <a:extLst>
              <a:ext uri="{FF2B5EF4-FFF2-40B4-BE49-F238E27FC236}">
                <a16:creationId xmlns:a16="http://schemas.microsoft.com/office/drawing/2014/main" xmlns="" id="{EF6814DD-667A-43A6-8494-BB153FE0DB00}"/>
              </a:ext>
            </a:extLst>
          </xdr:cNvPr>
          <xdr:cNvSpPr>
            <a:spLocks/>
          </xdr:cNvSpPr>
        </xdr:nvSpPr>
        <xdr:spPr bwMode="auto">
          <a:xfrm>
            <a:off x="11640" y="472"/>
            <a:ext cx="592" cy="1650"/>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9" name="39 Imagen">
            <a:extLst>
              <a:ext uri="{FF2B5EF4-FFF2-40B4-BE49-F238E27FC236}">
                <a16:creationId xmlns:a16="http://schemas.microsoft.com/office/drawing/2014/main" xmlns="" id="{7D96101C-B6DB-40BD-9339-393DC47A3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933207</xdr:colOff>
      <xdr:row>62</xdr:row>
      <xdr:rowOff>298398</xdr:rowOff>
    </xdr:from>
    <xdr:to>
      <xdr:col>6</xdr:col>
      <xdr:colOff>0</xdr:colOff>
      <xdr:row>64</xdr:row>
      <xdr:rowOff>0</xdr:rowOff>
    </xdr:to>
    <xdr:grpSp>
      <xdr:nvGrpSpPr>
        <xdr:cNvPr id="10" name="Group 17">
          <a:extLst>
            <a:ext uri="{FF2B5EF4-FFF2-40B4-BE49-F238E27FC236}">
              <a16:creationId xmlns:a16="http://schemas.microsoft.com/office/drawing/2014/main" xmlns="" id="{3E6ED7DD-367F-4BB3-8D8B-62C6BF73EE4C}"/>
            </a:ext>
          </a:extLst>
        </xdr:cNvPr>
        <xdr:cNvGrpSpPr>
          <a:grpSpLocks/>
        </xdr:cNvGrpSpPr>
      </xdr:nvGrpSpPr>
      <xdr:grpSpPr bwMode="auto">
        <a:xfrm>
          <a:off x="12785028" y="35323184"/>
          <a:ext cx="196186" cy="558852"/>
          <a:chOff x="-18226" y="472"/>
          <a:chExt cx="29868" cy="4258"/>
        </a:xfrm>
      </xdr:grpSpPr>
      <xdr:sp macro="" textlink="">
        <xdr:nvSpPr>
          <xdr:cNvPr id="11" name="Freeform 19">
            <a:extLst>
              <a:ext uri="{FF2B5EF4-FFF2-40B4-BE49-F238E27FC236}">
                <a16:creationId xmlns:a16="http://schemas.microsoft.com/office/drawing/2014/main" xmlns="" id="{4380673B-7397-449A-9502-D5F93AC8BCAB}"/>
              </a:ext>
            </a:extLst>
          </xdr:cNvPr>
          <xdr:cNvSpPr>
            <a:spLocks/>
          </xdr:cNvSpPr>
        </xdr:nvSpPr>
        <xdr:spPr bwMode="auto">
          <a:xfrm>
            <a:off x="-18226" y="3687"/>
            <a:ext cx="539" cy="1043"/>
          </a:xfrm>
          <a:custGeom>
            <a:avLst/>
            <a:gdLst>
              <a:gd name="T0" fmla="*/ 591 w 592"/>
              <a:gd name="T1" fmla="*/ 0 h 1650"/>
              <a:gd name="T2" fmla="*/ 0 w 592"/>
              <a:gd name="T3" fmla="*/ 0 h 1650"/>
              <a:gd name="T4" fmla="*/ 0 w 592"/>
              <a:gd name="T5" fmla="*/ 1649 h 1650"/>
              <a:gd name="T6" fmla="*/ 591 w 592"/>
              <a:gd name="T7" fmla="*/ 1649 h 1650"/>
              <a:gd name="T8" fmla="*/ 591 w 592"/>
              <a:gd name="T9" fmla="*/ 0 h 1650"/>
            </a:gdLst>
            <a:ahLst/>
            <a:cxnLst>
              <a:cxn ang="0">
                <a:pos x="T0" y="T1"/>
              </a:cxn>
              <a:cxn ang="0">
                <a:pos x="T2" y="T3"/>
              </a:cxn>
              <a:cxn ang="0">
                <a:pos x="T4" y="T5"/>
              </a:cxn>
              <a:cxn ang="0">
                <a:pos x="T6" y="T7"/>
              </a:cxn>
              <a:cxn ang="0">
                <a:pos x="T8" y="T9"/>
              </a:cxn>
            </a:cxnLst>
            <a:rect l="0" t="0" r="r" b="b"/>
            <a:pathLst>
              <a:path w="592" h="1650">
                <a:moveTo>
                  <a:pt x="591" y="0"/>
                </a:moveTo>
                <a:lnTo>
                  <a:pt x="0" y="0"/>
                </a:lnTo>
                <a:lnTo>
                  <a:pt x="0" y="1649"/>
                </a:lnTo>
                <a:lnTo>
                  <a:pt x="591" y="1649"/>
                </a:lnTo>
                <a:lnTo>
                  <a:pt x="591" y="0"/>
                </a:lnTo>
                <a:close/>
              </a:path>
            </a:pathLst>
          </a:custGeom>
          <a:solidFill>
            <a:srgbClr val="81184A">
              <a:alpha val="75000"/>
            </a:srgbClr>
          </a:solidFill>
          <a:ln>
            <a:noFill/>
          </a:ln>
          <a:extLst>
            <a:ext uri="{91240B29-F687-4F45-9708-019B960494DF}">
              <a14:hiddenLine xmlns:a14="http://schemas.microsoft.com/office/drawing/2010/main" w="9525">
                <a:solidFill>
                  <a:srgbClr val="000000"/>
                </a:solidFill>
                <a:round/>
                <a:headEnd/>
                <a:tailEnd/>
              </a14:hiddenLine>
            </a:ext>
          </a:extLst>
        </xdr:spPr>
      </xdr:sp>
      <xdr:pic>
        <xdr:nvPicPr>
          <xdr:cNvPr id="12" name="65 Imagen">
            <a:extLst>
              <a:ext uri="{FF2B5EF4-FFF2-40B4-BE49-F238E27FC236}">
                <a16:creationId xmlns:a16="http://schemas.microsoft.com/office/drawing/2014/main" xmlns="" id="{2D17D22E-908E-4B41-AC02-694011C6C5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 y="472"/>
            <a:ext cx="60" cy="16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910632</xdr:colOff>
      <xdr:row>1</xdr:row>
      <xdr:rowOff>104670</xdr:rowOff>
    </xdr:from>
    <xdr:to>
      <xdr:col>1</xdr:col>
      <xdr:colOff>1361892</xdr:colOff>
      <xdr:row>2</xdr:row>
      <xdr:rowOff>180870</xdr:rowOff>
    </xdr:to>
    <xdr:pic>
      <xdr:nvPicPr>
        <xdr:cNvPr id="13" name="21 Imagen">
          <a:extLst>
            <a:ext uri="{FF2B5EF4-FFF2-40B4-BE49-F238E27FC236}">
              <a16:creationId xmlns:a16="http://schemas.microsoft.com/office/drawing/2014/main" xmlns="" id="{A0BADD5D-D522-4777-9A93-9A9B4C09CD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32" y="295170"/>
          <a:ext cx="177523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7"/>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2254</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30" customHeight="1" x14ac:dyDescent="0.25">
      <c r="A9" s="3" t="s">
        <v>18</v>
      </c>
      <c r="B9" s="19" t="s">
        <v>6</v>
      </c>
      <c r="C9" s="19" t="s">
        <v>6</v>
      </c>
      <c r="D9" s="16">
        <v>44200</v>
      </c>
      <c r="E9" s="56">
        <v>0</v>
      </c>
      <c r="F9" s="6">
        <v>165841941</v>
      </c>
    </row>
    <row r="10" spans="1:6" s="8" customFormat="1" ht="32.25" customHeight="1" x14ac:dyDescent="0.25">
      <c r="A10" s="17" t="s">
        <v>19</v>
      </c>
      <c r="B10" s="20" t="s">
        <v>6</v>
      </c>
      <c r="C10" s="20" t="s">
        <v>6</v>
      </c>
      <c r="D10" s="18">
        <v>44200</v>
      </c>
      <c r="E10" s="57">
        <v>0</v>
      </c>
      <c r="F10" s="7">
        <v>165841941</v>
      </c>
    </row>
    <row r="11" spans="1:6" ht="30.75" customHeight="1" x14ac:dyDescent="0.25">
      <c r="A11" s="3" t="s">
        <v>20</v>
      </c>
      <c r="B11" s="19" t="s">
        <v>6</v>
      </c>
      <c r="C11" s="19" t="s">
        <v>6</v>
      </c>
      <c r="D11" s="16">
        <v>44200</v>
      </c>
      <c r="E11" s="56">
        <v>0</v>
      </c>
      <c r="F11" s="6">
        <v>165841941</v>
      </c>
    </row>
    <row r="12" spans="1:6" ht="51.75" customHeight="1" x14ac:dyDescent="0.25">
      <c r="A12" s="17" t="s">
        <v>21</v>
      </c>
      <c r="B12" s="20" t="s">
        <v>7</v>
      </c>
      <c r="C12" s="20" t="s">
        <v>23</v>
      </c>
      <c r="D12" s="18">
        <v>44200</v>
      </c>
      <c r="E12" s="57">
        <v>17500</v>
      </c>
      <c r="F12" s="7">
        <v>165841941</v>
      </c>
    </row>
    <row r="13" spans="1:6" ht="52.5" customHeight="1" x14ac:dyDescent="0.25">
      <c r="A13" s="3" t="s">
        <v>10</v>
      </c>
      <c r="B13" s="19" t="s">
        <v>25</v>
      </c>
      <c r="C13" s="19" t="s">
        <v>24</v>
      </c>
      <c r="D13" s="16">
        <v>44200</v>
      </c>
      <c r="E13" s="56">
        <v>450</v>
      </c>
      <c r="F13" s="6">
        <v>165841941</v>
      </c>
    </row>
    <row r="14" spans="1:6" ht="44.25" customHeight="1" x14ac:dyDescent="0.25">
      <c r="A14" s="17" t="s">
        <v>10</v>
      </c>
      <c r="B14" s="20" t="s">
        <v>27</v>
      </c>
      <c r="C14" s="20" t="s">
        <v>26</v>
      </c>
      <c r="D14" s="18">
        <v>44201</v>
      </c>
      <c r="E14" s="57">
        <v>30588.58</v>
      </c>
      <c r="F14" s="7">
        <v>165841941</v>
      </c>
    </row>
    <row r="15" spans="1:6" ht="30" customHeight="1" x14ac:dyDescent="0.25">
      <c r="A15" s="3" t="s">
        <v>10</v>
      </c>
      <c r="B15" s="19" t="s">
        <v>28</v>
      </c>
      <c r="C15" s="19" t="s">
        <v>28</v>
      </c>
      <c r="D15" s="16">
        <v>44208</v>
      </c>
      <c r="E15" s="56">
        <v>5000</v>
      </c>
      <c r="F15" s="6">
        <v>165841941</v>
      </c>
    </row>
    <row r="16" spans="1:6" ht="31.5" customHeight="1" x14ac:dyDescent="0.25">
      <c r="A16" s="17" t="s">
        <v>10</v>
      </c>
      <c r="B16" s="20" t="s">
        <v>29</v>
      </c>
      <c r="C16" s="20" t="s">
        <v>29</v>
      </c>
      <c r="D16" s="18">
        <v>44210</v>
      </c>
      <c r="E16" s="57">
        <v>600000</v>
      </c>
      <c r="F16" s="7">
        <v>165841941</v>
      </c>
    </row>
    <row r="17" spans="1:6" ht="40.5" customHeight="1" x14ac:dyDescent="0.25">
      <c r="A17" s="3" t="s">
        <v>10</v>
      </c>
      <c r="B17" s="19" t="s">
        <v>25</v>
      </c>
      <c r="C17" s="19" t="s">
        <v>30</v>
      </c>
      <c r="D17" s="16">
        <v>44211</v>
      </c>
      <c r="E17" s="56">
        <v>1375</v>
      </c>
      <c r="F17" s="6">
        <v>165841941</v>
      </c>
    </row>
    <row r="18" spans="1:6" s="8" customFormat="1" ht="54.75" customHeight="1" x14ac:dyDescent="0.25">
      <c r="A18" s="17" t="s">
        <v>10</v>
      </c>
      <c r="B18" s="20" t="s">
        <v>25</v>
      </c>
      <c r="C18" s="20" t="s">
        <v>31</v>
      </c>
      <c r="D18" s="18">
        <v>44211</v>
      </c>
      <c r="E18" s="57">
        <v>725</v>
      </c>
      <c r="F18" s="7">
        <v>165841941</v>
      </c>
    </row>
    <row r="19" spans="1:6" ht="67.5" customHeight="1" x14ac:dyDescent="0.25">
      <c r="A19" s="3" t="s">
        <v>10</v>
      </c>
      <c r="B19" s="19" t="s">
        <v>33</v>
      </c>
      <c r="C19" s="19" t="s">
        <v>32</v>
      </c>
      <c r="D19" s="16">
        <v>44211</v>
      </c>
      <c r="E19" s="56">
        <v>9108.32</v>
      </c>
      <c r="F19" s="6">
        <v>165841941</v>
      </c>
    </row>
    <row r="20" spans="1:6" ht="64.5" customHeight="1" x14ac:dyDescent="0.25">
      <c r="A20" s="17" t="s">
        <v>10</v>
      </c>
      <c r="B20" s="20" t="s">
        <v>35</v>
      </c>
      <c r="C20" s="20" t="s">
        <v>34</v>
      </c>
      <c r="D20" s="18">
        <v>44211</v>
      </c>
      <c r="E20" s="57">
        <v>11892.03</v>
      </c>
      <c r="F20" s="7">
        <v>165841941</v>
      </c>
    </row>
    <row r="21" spans="1:6" ht="51.75" customHeight="1" x14ac:dyDescent="0.25">
      <c r="A21" s="3" t="s">
        <v>10</v>
      </c>
      <c r="B21" s="19" t="s">
        <v>37</v>
      </c>
      <c r="C21" s="19" t="s">
        <v>36</v>
      </c>
      <c r="D21" s="16">
        <v>44211</v>
      </c>
      <c r="E21" s="56">
        <v>11402.34</v>
      </c>
      <c r="F21" s="6">
        <v>165841941</v>
      </c>
    </row>
    <row r="22" spans="1:6" ht="48.75" customHeight="1" x14ac:dyDescent="0.25">
      <c r="A22" s="17" t="s">
        <v>10</v>
      </c>
      <c r="B22" s="20" t="s">
        <v>17</v>
      </c>
      <c r="C22" s="20" t="s">
        <v>38</v>
      </c>
      <c r="D22" s="18">
        <v>44211</v>
      </c>
      <c r="E22" s="57">
        <v>790.77</v>
      </c>
      <c r="F22" s="7">
        <v>165841941</v>
      </c>
    </row>
    <row r="23" spans="1:6" ht="55.5" customHeight="1" x14ac:dyDescent="0.25">
      <c r="A23" s="3" t="s">
        <v>10</v>
      </c>
      <c r="B23" s="19" t="s">
        <v>40</v>
      </c>
      <c r="C23" s="19" t="s">
        <v>39</v>
      </c>
      <c r="D23" s="16">
        <v>44211</v>
      </c>
      <c r="E23" s="56">
        <v>479161.38</v>
      </c>
      <c r="F23" s="6">
        <v>165694876</v>
      </c>
    </row>
    <row r="24" spans="1:6" ht="42.75" customHeight="1" x14ac:dyDescent="0.25">
      <c r="A24" s="17" t="s">
        <v>10</v>
      </c>
      <c r="B24" s="20" t="s">
        <v>40</v>
      </c>
      <c r="C24" s="20" t="s">
        <v>41</v>
      </c>
      <c r="D24" s="18">
        <v>44211</v>
      </c>
      <c r="E24" s="57">
        <v>2986.24</v>
      </c>
      <c r="F24" s="7">
        <v>165694876</v>
      </c>
    </row>
    <row r="25" spans="1:6" ht="48" customHeight="1" x14ac:dyDescent="0.25">
      <c r="A25" s="3" t="s">
        <v>10</v>
      </c>
      <c r="B25" s="19" t="s">
        <v>43</v>
      </c>
      <c r="C25" s="19" t="s">
        <v>42</v>
      </c>
      <c r="D25" s="16">
        <v>44211</v>
      </c>
      <c r="E25" s="56">
        <v>110516.84</v>
      </c>
      <c r="F25" s="6">
        <v>165694876</v>
      </c>
    </row>
    <row r="26" spans="1:6" ht="51.75" customHeight="1" x14ac:dyDescent="0.25">
      <c r="A26" s="17" t="s">
        <v>10</v>
      </c>
      <c r="B26" s="20" t="s">
        <v>45</v>
      </c>
      <c r="C26" s="20" t="s">
        <v>44</v>
      </c>
      <c r="D26" s="18">
        <v>44211</v>
      </c>
      <c r="E26" s="57">
        <v>215764.6</v>
      </c>
      <c r="F26" s="7">
        <v>165694876</v>
      </c>
    </row>
    <row r="27" spans="1:6" ht="66" customHeight="1" x14ac:dyDescent="0.25">
      <c r="A27" s="3" t="s">
        <v>10</v>
      </c>
      <c r="B27" s="19" t="s">
        <v>47</v>
      </c>
      <c r="C27" s="19" t="s">
        <v>46</v>
      </c>
      <c r="D27" s="16">
        <v>44211</v>
      </c>
      <c r="E27" s="56">
        <v>10068.219999999999</v>
      </c>
      <c r="F27" s="6">
        <v>165694876</v>
      </c>
    </row>
    <row r="28" spans="1:6" ht="44.25" customHeight="1" x14ac:dyDescent="0.25">
      <c r="A28" s="17" t="s">
        <v>10</v>
      </c>
      <c r="B28" s="20" t="s">
        <v>49</v>
      </c>
      <c r="C28" s="20" t="s">
        <v>48</v>
      </c>
      <c r="D28" s="18">
        <v>44211</v>
      </c>
      <c r="E28" s="57">
        <v>77947.02</v>
      </c>
      <c r="F28" s="7">
        <v>165694876</v>
      </c>
    </row>
    <row r="29" spans="1:6" ht="37.5" customHeight="1" x14ac:dyDescent="0.25">
      <c r="A29" s="3" t="s">
        <v>10</v>
      </c>
      <c r="B29" s="19" t="s">
        <v>40</v>
      </c>
      <c r="C29" s="19" t="s">
        <v>50</v>
      </c>
      <c r="D29" s="16">
        <v>44211</v>
      </c>
      <c r="E29" s="56">
        <v>5512.11</v>
      </c>
      <c r="F29" s="6">
        <v>165694876</v>
      </c>
    </row>
    <row r="30" spans="1:6" ht="47.25" customHeight="1" x14ac:dyDescent="0.25">
      <c r="A30" s="17" t="s">
        <v>10</v>
      </c>
      <c r="B30" s="20" t="s">
        <v>40</v>
      </c>
      <c r="C30" s="20" t="s">
        <v>51</v>
      </c>
      <c r="D30" s="18">
        <v>44211</v>
      </c>
      <c r="E30" s="57">
        <v>34.35</v>
      </c>
      <c r="F30" s="7">
        <v>165694876</v>
      </c>
    </row>
    <row r="31" spans="1:6" ht="35.25" customHeight="1" x14ac:dyDescent="0.25">
      <c r="A31" s="3" t="s">
        <v>10</v>
      </c>
      <c r="B31" s="19" t="s">
        <v>53</v>
      </c>
      <c r="C31" s="19" t="s">
        <v>52</v>
      </c>
      <c r="D31" s="16">
        <v>44208</v>
      </c>
      <c r="E31" s="56">
        <v>5400</v>
      </c>
      <c r="F31" s="6">
        <v>165695368</v>
      </c>
    </row>
    <row r="32" spans="1:6" ht="201.75" customHeight="1" x14ac:dyDescent="0.25">
      <c r="A32" s="17" t="s">
        <v>10</v>
      </c>
      <c r="B32" s="20" t="s">
        <v>55</v>
      </c>
      <c r="C32" s="20" t="s">
        <v>54</v>
      </c>
      <c r="D32" s="18">
        <v>44211</v>
      </c>
      <c r="E32" s="57">
        <v>429895.87</v>
      </c>
      <c r="F32" s="7">
        <v>165695368</v>
      </c>
    </row>
    <row r="33" spans="1:6" ht="42.75" customHeight="1" x14ac:dyDescent="0.25">
      <c r="A33" s="3" t="s">
        <v>10</v>
      </c>
      <c r="B33" s="19" t="s">
        <v>57</v>
      </c>
      <c r="C33" s="19" t="s">
        <v>56</v>
      </c>
      <c r="D33" s="16">
        <v>44211</v>
      </c>
      <c r="E33" s="56">
        <v>63133.279999999999</v>
      </c>
      <c r="F33" s="6">
        <v>165695368</v>
      </c>
    </row>
    <row r="34" spans="1:6" ht="55.5" customHeight="1" x14ac:dyDescent="0.25">
      <c r="A34" s="17" t="s">
        <v>10</v>
      </c>
      <c r="B34" s="20" t="s">
        <v>59</v>
      </c>
      <c r="C34" s="20" t="s">
        <v>58</v>
      </c>
      <c r="D34" s="18">
        <v>44211</v>
      </c>
      <c r="E34" s="57">
        <v>1940</v>
      </c>
      <c r="F34" s="7">
        <v>165695368</v>
      </c>
    </row>
    <row r="35" spans="1:6" ht="52.5" customHeight="1" x14ac:dyDescent="0.25">
      <c r="A35" s="3" t="s">
        <v>10</v>
      </c>
      <c r="B35" s="19" t="s">
        <v>61</v>
      </c>
      <c r="C35" s="19" t="s">
        <v>60</v>
      </c>
      <c r="D35" s="16">
        <v>44211</v>
      </c>
      <c r="E35" s="56">
        <v>65041.38</v>
      </c>
      <c r="F35" s="6">
        <v>165695368</v>
      </c>
    </row>
    <row r="36" spans="1:6" ht="48" customHeight="1" x14ac:dyDescent="0.25">
      <c r="A36" s="17" t="s">
        <v>10</v>
      </c>
      <c r="B36" s="20" t="s">
        <v>63</v>
      </c>
      <c r="C36" s="20" t="s">
        <v>62</v>
      </c>
      <c r="D36" s="18">
        <v>44211</v>
      </c>
      <c r="E36" s="57">
        <v>14372.4</v>
      </c>
      <c r="F36" s="7">
        <v>165695368</v>
      </c>
    </row>
    <row r="37" spans="1:6" ht="45" customHeight="1" x14ac:dyDescent="0.25">
      <c r="A37" s="3" t="s">
        <v>10</v>
      </c>
      <c r="B37" s="19" t="s">
        <v>65</v>
      </c>
      <c r="C37" s="19" t="s">
        <v>64</v>
      </c>
      <c r="D37" s="16">
        <v>44211</v>
      </c>
      <c r="E37" s="56">
        <v>1670</v>
      </c>
      <c r="F37" s="6">
        <v>165695368</v>
      </c>
    </row>
    <row r="38" spans="1:6" ht="64.5" customHeight="1" x14ac:dyDescent="0.25">
      <c r="A38" s="17" t="s">
        <v>10</v>
      </c>
      <c r="B38" s="20" t="s">
        <v>67</v>
      </c>
      <c r="C38" s="20" t="s">
        <v>66</v>
      </c>
      <c r="D38" s="18">
        <v>44211</v>
      </c>
      <c r="E38" s="57">
        <v>112169.84</v>
      </c>
      <c r="F38" s="7">
        <v>165695368</v>
      </c>
    </row>
    <row r="39" spans="1:6" ht="59.25" customHeight="1" x14ac:dyDescent="0.25">
      <c r="A39" s="3" t="s">
        <v>10</v>
      </c>
      <c r="B39" s="19" t="s">
        <v>69</v>
      </c>
      <c r="C39" s="19" t="s">
        <v>68</v>
      </c>
      <c r="D39" s="16">
        <v>44211</v>
      </c>
      <c r="E39" s="56">
        <v>221840.76</v>
      </c>
      <c r="F39" s="6">
        <v>165695368</v>
      </c>
    </row>
    <row r="40" spans="1:6" ht="120.75" customHeight="1" x14ac:dyDescent="0.25">
      <c r="A40" s="17" t="s">
        <v>10</v>
      </c>
      <c r="B40" s="20" t="s">
        <v>71</v>
      </c>
      <c r="C40" s="20" t="s">
        <v>70</v>
      </c>
      <c r="D40" s="18">
        <v>44211</v>
      </c>
      <c r="E40" s="57">
        <v>21718.33</v>
      </c>
      <c r="F40" s="7">
        <v>165695368</v>
      </c>
    </row>
    <row r="41" spans="1:6" ht="72" customHeight="1" x14ac:dyDescent="0.25">
      <c r="A41" s="3" t="s">
        <v>10</v>
      </c>
      <c r="B41" s="19" t="s">
        <v>73</v>
      </c>
      <c r="C41" s="19" t="s">
        <v>72</v>
      </c>
      <c r="D41" s="16">
        <v>44211</v>
      </c>
      <c r="E41" s="56">
        <v>312000</v>
      </c>
      <c r="F41" s="6">
        <v>165695368</v>
      </c>
    </row>
    <row r="42" spans="1:6" ht="77.25" customHeight="1" x14ac:dyDescent="0.25">
      <c r="A42" s="17" t="s">
        <v>10</v>
      </c>
      <c r="B42" s="20" t="s">
        <v>75</v>
      </c>
      <c r="C42" s="20" t="s">
        <v>74</v>
      </c>
      <c r="D42" s="18">
        <v>44211</v>
      </c>
      <c r="E42" s="57">
        <v>224511.28</v>
      </c>
      <c r="F42" s="7">
        <v>165695368</v>
      </c>
    </row>
    <row r="43" spans="1:6" ht="61.5" customHeight="1" x14ac:dyDescent="0.25">
      <c r="A43" s="3" t="s">
        <v>10</v>
      </c>
      <c r="B43" s="19" t="s">
        <v>77</v>
      </c>
      <c r="C43" s="19" t="s">
        <v>76</v>
      </c>
      <c r="D43" s="16">
        <v>44211</v>
      </c>
      <c r="E43" s="56">
        <v>11632.48</v>
      </c>
      <c r="F43" s="6">
        <v>165695368</v>
      </c>
    </row>
    <row r="44" spans="1:6" ht="78" customHeight="1" x14ac:dyDescent="0.25">
      <c r="A44" s="17" t="s">
        <v>10</v>
      </c>
      <c r="B44" s="20" t="s">
        <v>79</v>
      </c>
      <c r="C44" s="20" t="s">
        <v>78</v>
      </c>
      <c r="D44" s="18">
        <v>44211</v>
      </c>
      <c r="E44" s="57">
        <v>9112.61</v>
      </c>
      <c r="F44" s="7">
        <v>165695368</v>
      </c>
    </row>
    <row r="45" spans="1:6" ht="33.75" customHeight="1" x14ac:dyDescent="0.25">
      <c r="A45" s="17" t="s">
        <v>2253</v>
      </c>
      <c r="B45" s="20" t="s">
        <v>16</v>
      </c>
      <c r="C45" s="20" t="s">
        <v>81</v>
      </c>
      <c r="D45" s="18">
        <v>44200</v>
      </c>
      <c r="E45" s="57"/>
      <c r="F45" s="7" t="s">
        <v>80</v>
      </c>
    </row>
    <row r="46" spans="1:6" ht="35.25" customHeight="1" x14ac:dyDescent="0.25">
      <c r="A46" s="3" t="s">
        <v>10</v>
      </c>
      <c r="B46" s="19" t="s">
        <v>16</v>
      </c>
      <c r="C46" s="19" t="s">
        <v>82</v>
      </c>
      <c r="D46" s="16">
        <v>44204</v>
      </c>
      <c r="E46" s="56"/>
      <c r="F46" s="6" t="s">
        <v>80</v>
      </c>
    </row>
    <row r="47" spans="1:6" ht="22.5" customHeight="1" x14ac:dyDescent="0.25">
      <c r="A47" s="17" t="s">
        <v>10</v>
      </c>
      <c r="B47" s="20" t="s">
        <v>16</v>
      </c>
      <c r="C47" s="20" t="s">
        <v>83</v>
      </c>
      <c r="D47" s="18">
        <v>44210</v>
      </c>
      <c r="E47" s="57"/>
      <c r="F47" s="7" t="s">
        <v>80</v>
      </c>
    </row>
    <row r="48" spans="1:6" ht="34.5" customHeight="1" x14ac:dyDescent="0.25">
      <c r="A48" s="3" t="s">
        <v>10</v>
      </c>
      <c r="B48" s="19" t="s">
        <v>16</v>
      </c>
      <c r="C48" s="19" t="s">
        <v>84</v>
      </c>
      <c r="D48" s="16">
        <v>44211</v>
      </c>
      <c r="E48" s="56"/>
      <c r="F48" s="6" t="s">
        <v>80</v>
      </c>
    </row>
    <row r="49" spans="1:6" ht="18.75" customHeight="1" x14ac:dyDescent="0.25">
      <c r="A49" s="17" t="s">
        <v>10</v>
      </c>
      <c r="B49" s="20" t="s">
        <v>16</v>
      </c>
      <c r="C49" s="20" t="s">
        <v>85</v>
      </c>
      <c r="D49" s="18">
        <v>44211</v>
      </c>
      <c r="E49" s="57"/>
      <c r="F49" s="7" t="s">
        <v>80</v>
      </c>
    </row>
    <row r="50" spans="1:6" ht="29.25" customHeight="1" x14ac:dyDescent="0.25">
      <c r="A50" s="3" t="s">
        <v>10</v>
      </c>
      <c r="B50" s="19" t="s">
        <v>16</v>
      </c>
      <c r="C50" s="19" t="s">
        <v>86</v>
      </c>
      <c r="D50" s="16">
        <v>44211</v>
      </c>
      <c r="E50" s="56"/>
      <c r="F50" s="6" t="s">
        <v>80</v>
      </c>
    </row>
    <row r="51" spans="1:6" ht="20.25" customHeight="1" x14ac:dyDescent="0.25">
      <c r="A51" s="17" t="s">
        <v>87</v>
      </c>
      <c r="B51" s="20" t="s">
        <v>11</v>
      </c>
      <c r="C51" s="20" t="s">
        <v>88</v>
      </c>
      <c r="D51" s="18">
        <v>44204</v>
      </c>
      <c r="E51" s="57">
        <v>1914300.4</v>
      </c>
      <c r="F51" s="7" t="s">
        <v>8</v>
      </c>
    </row>
    <row r="52" spans="1:6" ht="21.75" customHeight="1" x14ac:dyDescent="0.25">
      <c r="A52" s="3" t="s">
        <v>89</v>
      </c>
      <c r="B52" s="19" t="s">
        <v>91</v>
      </c>
      <c r="C52" s="19" t="s">
        <v>90</v>
      </c>
      <c r="D52" s="16">
        <v>44204</v>
      </c>
      <c r="E52" s="56">
        <v>5584.7</v>
      </c>
      <c r="F52" s="6" t="s">
        <v>8</v>
      </c>
    </row>
    <row r="53" spans="1:6" ht="22.5" customHeight="1" x14ac:dyDescent="0.25">
      <c r="A53" s="17" t="s">
        <v>92</v>
      </c>
      <c r="B53" s="20" t="s">
        <v>93</v>
      </c>
      <c r="C53" s="20" t="s">
        <v>90</v>
      </c>
      <c r="D53" s="18">
        <v>44204</v>
      </c>
      <c r="E53" s="57">
        <v>5858.3</v>
      </c>
      <c r="F53" s="7" t="s">
        <v>8</v>
      </c>
    </row>
    <row r="54" spans="1:6" ht="20.25" customHeight="1" x14ac:dyDescent="0.25">
      <c r="A54" s="3" t="s">
        <v>94</v>
      </c>
      <c r="B54" s="19" t="s">
        <v>95</v>
      </c>
      <c r="C54" s="19" t="s">
        <v>90</v>
      </c>
      <c r="D54" s="16">
        <v>44204</v>
      </c>
      <c r="E54" s="56">
        <v>5354.8</v>
      </c>
      <c r="F54" s="6" t="s">
        <v>8</v>
      </c>
    </row>
    <row r="55" spans="1:6" ht="23.25" customHeight="1" x14ac:dyDescent="0.25">
      <c r="A55" s="17" t="s">
        <v>96</v>
      </c>
      <c r="B55" s="20" t="s">
        <v>12</v>
      </c>
      <c r="C55" s="20" t="s">
        <v>90</v>
      </c>
      <c r="D55" s="18">
        <v>44204</v>
      </c>
      <c r="E55" s="57">
        <v>6074.3</v>
      </c>
      <c r="F55" s="7" t="s">
        <v>8</v>
      </c>
    </row>
    <row r="56" spans="1:6" ht="23.25" customHeight="1" x14ac:dyDescent="0.25">
      <c r="A56" s="3" t="s">
        <v>97</v>
      </c>
      <c r="B56" s="19" t="s">
        <v>98</v>
      </c>
      <c r="C56" s="19" t="s">
        <v>90</v>
      </c>
      <c r="D56" s="16">
        <v>44204</v>
      </c>
      <c r="E56" s="56">
        <v>6450.3</v>
      </c>
      <c r="F56" s="6" t="s">
        <v>8</v>
      </c>
    </row>
    <row r="57" spans="1:6" ht="26.25" customHeight="1" x14ac:dyDescent="0.25">
      <c r="A57" s="17" t="s">
        <v>99</v>
      </c>
      <c r="B57" s="20" t="s">
        <v>100</v>
      </c>
      <c r="C57" s="20" t="s">
        <v>90</v>
      </c>
      <c r="D57" s="18">
        <v>44204</v>
      </c>
      <c r="E57" s="57">
        <v>7050.2</v>
      </c>
      <c r="F57" s="7" t="s">
        <v>8</v>
      </c>
    </row>
    <row r="58" spans="1:6" ht="24.75" customHeight="1" x14ac:dyDescent="0.25">
      <c r="A58" s="3" t="s">
        <v>101</v>
      </c>
      <c r="B58" s="19" t="s">
        <v>102</v>
      </c>
      <c r="C58" s="19" t="s">
        <v>90</v>
      </c>
      <c r="D58" s="16">
        <v>44204</v>
      </c>
      <c r="E58" s="56">
        <v>5584.6</v>
      </c>
      <c r="F58" s="6" t="s">
        <v>8</v>
      </c>
    </row>
    <row r="59" spans="1:6" ht="25.5" customHeight="1" x14ac:dyDescent="0.25">
      <c r="A59" s="17" t="s">
        <v>103</v>
      </c>
      <c r="B59" s="20" t="s">
        <v>104</v>
      </c>
      <c r="C59" s="20" t="s">
        <v>90</v>
      </c>
      <c r="D59" s="18">
        <v>44204</v>
      </c>
      <c r="E59" s="57">
        <v>7011</v>
      </c>
      <c r="F59" s="7" t="s">
        <v>8</v>
      </c>
    </row>
    <row r="60" spans="1:6" ht="23.25" customHeight="1" x14ac:dyDescent="0.25">
      <c r="A60" s="3" t="s">
        <v>105</v>
      </c>
      <c r="B60" s="19" t="s">
        <v>106</v>
      </c>
      <c r="C60" s="19" t="s">
        <v>90</v>
      </c>
      <c r="D60" s="16">
        <v>44204</v>
      </c>
      <c r="E60" s="56">
        <v>6893.5</v>
      </c>
      <c r="F60" s="6" t="s">
        <v>8</v>
      </c>
    </row>
    <row r="61" spans="1:6" ht="24" customHeight="1" x14ac:dyDescent="0.25">
      <c r="A61" s="17" t="s">
        <v>107</v>
      </c>
      <c r="B61" s="20" t="s">
        <v>108</v>
      </c>
      <c r="C61" s="20" t="s">
        <v>90</v>
      </c>
      <c r="D61" s="18">
        <v>44204</v>
      </c>
      <c r="E61" s="57">
        <v>7050.2</v>
      </c>
      <c r="F61" s="7" t="s">
        <v>8</v>
      </c>
    </row>
    <row r="62" spans="1:6" ht="27.75" customHeight="1" x14ac:dyDescent="0.25">
      <c r="A62" s="3" t="s">
        <v>109</v>
      </c>
      <c r="B62" s="19" t="s">
        <v>110</v>
      </c>
      <c r="C62" s="19" t="s">
        <v>90</v>
      </c>
      <c r="D62" s="16">
        <v>44204</v>
      </c>
      <c r="E62" s="56">
        <v>7050.1</v>
      </c>
      <c r="F62" s="6" t="s">
        <v>8</v>
      </c>
    </row>
    <row r="63" spans="1:6" ht="29.25" customHeight="1" x14ac:dyDescent="0.25">
      <c r="A63" s="17" t="s">
        <v>111</v>
      </c>
      <c r="B63" s="20" t="s">
        <v>13</v>
      </c>
      <c r="C63" s="20" t="s">
        <v>90</v>
      </c>
      <c r="D63" s="18">
        <v>44204</v>
      </c>
      <c r="E63" s="57">
        <v>6971.9</v>
      </c>
      <c r="F63" s="7" t="s">
        <v>8</v>
      </c>
    </row>
    <row r="64" spans="1:6" ht="23.25" customHeight="1" x14ac:dyDescent="0.25">
      <c r="A64" s="3" t="s">
        <v>112</v>
      </c>
      <c r="B64" s="19" t="s">
        <v>113</v>
      </c>
      <c r="C64" s="19" t="s">
        <v>90</v>
      </c>
      <c r="D64" s="16">
        <v>44204</v>
      </c>
      <c r="E64" s="56">
        <v>6450.3</v>
      </c>
      <c r="F64" s="6" t="s">
        <v>8</v>
      </c>
    </row>
    <row r="65" spans="1:7" ht="24.75" customHeight="1" x14ac:dyDescent="0.25">
      <c r="A65" s="17" t="s">
        <v>114</v>
      </c>
      <c r="B65" s="20" t="s">
        <v>115</v>
      </c>
      <c r="C65" s="20" t="s">
        <v>90</v>
      </c>
      <c r="D65" s="18">
        <v>44204</v>
      </c>
      <c r="E65" s="57">
        <v>7011</v>
      </c>
      <c r="F65" s="7" t="s">
        <v>8</v>
      </c>
    </row>
    <row r="66" spans="1:7" ht="30.75" customHeight="1" x14ac:dyDescent="0.25">
      <c r="A66" s="3" t="s">
        <v>116</v>
      </c>
      <c r="B66" s="19" t="s">
        <v>117</v>
      </c>
      <c r="C66" s="19" t="s">
        <v>90</v>
      </c>
      <c r="D66" s="16">
        <v>44204</v>
      </c>
      <c r="E66" s="56">
        <v>5384.7</v>
      </c>
      <c r="F66" s="6" t="s">
        <v>8</v>
      </c>
    </row>
    <row r="67" spans="1:7" ht="36.75" customHeight="1" x14ac:dyDescent="0.25">
      <c r="A67" s="17" t="s">
        <v>118</v>
      </c>
      <c r="B67" s="20" t="s">
        <v>119</v>
      </c>
      <c r="C67" s="20" t="s">
        <v>90</v>
      </c>
      <c r="D67" s="18">
        <v>44204</v>
      </c>
      <c r="E67" s="57">
        <v>6621.3</v>
      </c>
      <c r="F67" s="7" t="s">
        <v>8</v>
      </c>
    </row>
    <row r="68" spans="1:7" ht="31.5" customHeight="1" x14ac:dyDescent="0.25">
      <c r="A68" s="3" t="s">
        <v>120</v>
      </c>
      <c r="B68" s="19" t="s">
        <v>121</v>
      </c>
      <c r="C68" s="19" t="s">
        <v>90</v>
      </c>
      <c r="D68" s="16">
        <v>44204</v>
      </c>
      <c r="E68" s="56">
        <v>7011</v>
      </c>
      <c r="F68" s="6" t="s">
        <v>8</v>
      </c>
    </row>
    <row r="69" spans="1:7" ht="36" customHeight="1" x14ac:dyDescent="0.25">
      <c r="A69" s="17" t="s">
        <v>122</v>
      </c>
      <c r="B69" s="20" t="s">
        <v>123</v>
      </c>
      <c r="C69" s="20" t="s">
        <v>90</v>
      </c>
      <c r="D69" s="18">
        <v>44204</v>
      </c>
      <c r="E69" s="57">
        <v>3427.2</v>
      </c>
      <c r="F69" s="7" t="s">
        <v>8</v>
      </c>
    </row>
    <row r="70" spans="1:7" ht="29.25" customHeight="1" x14ac:dyDescent="0.25">
      <c r="A70" s="3" t="s">
        <v>124</v>
      </c>
      <c r="B70" s="19" t="s">
        <v>125</v>
      </c>
      <c r="C70" s="19" t="s">
        <v>90</v>
      </c>
      <c r="D70" s="16">
        <v>44204</v>
      </c>
      <c r="E70" s="56">
        <v>7011.1</v>
      </c>
      <c r="F70" s="6" t="s">
        <v>8</v>
      </c>
    </row>
    <row r="71" spans="1:7" ht="33.75" customHeight="1" x14ac:dyDescent="0.25">
      <c r="A71" s="17" t="s">
        <v>126</v>
      </c>
      <c r="B71" s="20" t="s">
        <v>127</v>
      </c>
      <c r="C71" s="20" t="s">
        <v>90</v>
      </c>
      <c r="D71" s="18">
        <v>44204</v>
      </c>
      <c r="E71" s="57">
        <v>7050.2</v>
      </c>
      <c r="F71" s="7" t="s">
        <v>8</v>
      </c>
    </row>
    <row r="72" spans="1:7" ht="29.25" customHeight="1" x14ac:dyDescent="0.25">
      <c r="A72" s="3" t="s">
        <v>128</v>
      </c>
      <c r="B72" s="19" t="s">
        <v>129</v>
      </c>
      <c r="C72" s="19" t="s">
        <v>90</v>
      </c>
      <c r="D72" s="16">
        <v>44204</v>
      </c>
      <c r="E72" s="56">
        <v>6971.8</v>
      </c>
      <c r="F72" s="6" t="s">
        <v>8</v>
      </c>
    </row>
    <row r="73" spans="1:7" ht="40.5" customHeight="1" x14ac:dyDescent="0.25">
      <c r="A73" s="17" t="s">
        <v>130</v>
      </c>
      <c r="B73" s="20" t="s">
        <v>131</v>
      </c>
      <c r="C73" s="20" t="s">
        <v>90</v>
      </c>
      <c r="D73" s="18">
        <v>44204</v>
      </c>
      <c r="E73" s="57">
        <v>7011</v>
      </c>
      <c r="F73" s="7" t="s">
        <v>8</v>
      </c>
    </row>
    <row r="74" spans="1:7" ht="32.25" customHeight="1" x14ac:dyDescent="0.25">
      <c r="A74" s="3" t="s">
        <v>132</v>
      </c>
      <c r="B74" s="19" t="s">
        <v>133</v>
      </c>
      <c r="C74" s="19" t="s">
        <v>90</v>
      </c>
      <c r="D74" s="16">
        <v>44204</v>
      </c>
      <c r="E74" s="56">
        <v>7050.2</v>
      </c>
      <c r="F74" s="6" t="s">
        <v>8</v>
      </c>
    </row>
    <row r="75" spans="1:7" ht="39.75" customHeight="1" x14ac:dyDescent="0.25">
      <c r="A75" s="17" t="s">
        <v>134</v>
      </c>
      <c r="B75" s="20" t="s">
        <v>135</v>
      </c>
      <c r="C75" s="20" t="s">
        <v>90</v>
      </c>
      <c r="D75" s="18">
        <v>44204</v>
      </c>
      <c r="E75" s="57">
        <v>7011</v>
      </c>
      <c r="F75" s="7" t="s">
        <v>8</v>
      </c>
    </row>
    <row r="76" spans="1:7" ht="33.75" customHeight="1" x14ac:dyDescent="0.25">
      <c r="A76" s="3" t="s">
        <v>136</v>
      </c>
      <c r="B76" s="19" t="s">
        <v>137</v>
      </c>
      <c r="C76" s="19" t="s">
        <v>90</v>
      </c>
      <c r="D76" s="16">
        <v>44204</v>
      </c>
      <c r="E76" s="56">
        <v>6932.7</v>
      </c>
      <c r="F76" s="6" t="s">
        <v>8</v>
      </c>
    </row>
    <row r="77" spans="1:7" ht="36.75" customHeight="1" x14ac:dyDescent="0.25">
      <c r="A77" s="17" t="s">
        <v>138</v>
      </c>
      <c r="B77" s="20" t="s">
        <v>139</v>
      </c>
      <c r="C77" s="20" t="s">
        <v>90</v>
      </c>
      <c r="D77" s="18">
        <v>44204</v>
      </c>
      <c r="E77" s="57">
        <v>7050.1</v>
      </c>
      <c r="F77" s="7" t="s">
        <v>8</v>
      </c>
    </row>
    <row r="78" spans="1:7" ht="36.75" customHeight="1" x14ac:dyDescent="0.25">
      <c r="A78" s="3" t="s">
        <v>140</v>
      </c>
      <c r="B78" s="19" t="s">
        <v>141</v>
      </c>
      <c r="C78" s="19" t="s">
        <v>90</v>
      </c>
      <c r="D78" s="16">
        <v>44204</v>
      </c>
      <c r="E78" s="56">
        <v>5584.6</v>
      </c>
      <c r="F78" s="6" t="s">
        <v>8</v>
      </c>
    </row>
    <row r="79" spans="1:7" ht="33.75" customHeight="1" x14ac:dyDescent="0.25">
      <c r="A79" s="17" t="s">
        <v>142</v>
      </c>
      <c r="B79" s="20" t="s">
        <v>143</v>
      </c>
      <c r="C79" s="20" t="s">
        <v>90</v>
      </c>
      <c r="D79" s="18">
        <v>44204</v>
      </c>
      <c r="E79" s="57">
        <v>6065.9</v>
      </c>
      <c r="F79" s="7" t="s">
        <v>8</v>
      </c>
      <c r="G79" s="8"/>
    </row>
    <row r="80" spans="1:7" ht="41.25" customHeight="1" x14ac:dyDescent="0.25">
      <c r="A80" s="3" t="s">
        <v>144</v>
      </c>
      <c r="B80" s="19" t="s">
        <v>145</v>
      </c>
      <c r="C80" s="19" t="s">
        <v>90</v>
      </c>
      <c r="D80" s="16">
        <v>44204</v>
      </c>
      <c r="E80" s="56">
        <v>6065.6</v>
      </c>
      <c r="F80" s="6" t="s">
        <v>8</v>
      </c>
    </row>
    <row r="81" spans="1:7" ht="35.25" customHeight="1" x14ac:dyDescent="0.25">
      <c r="A81" s="17" t="s">
        <v>146</v>
      </c>
      <c r="B81" s="20" t="s">
        <v>147</v>
      </c>
      <c r="C81" s="20" t="s">
        <v>90</v>
      </c>
      <c r="D81" s="18">
        <v>44204</v>
      </c>
      <c r="E81" s="57">
        <v>6015.1</v>
      </c>
      <c r="F81" s="7" t="s">
        <v>8</v>
      </c>
    </row>
    <row r="82" spans="1:7" ht="62.25" customHeight="1" x14ac:dyDescent="0.25">
      <c r="A82" s="3" t="s">
        <v>148</v>
      </c>
      <c r="B82" s="19" t="s">
        <v>149</v>
      </c>
      <c r="C82" s="19" t="s">
        <v>90</v>
      </c>
      <c r="D82" s="16">
        <v>44204</v>
      </c>
      <c r="E82" s="56">
        <v>6065.9</v>
      </c>
      <c r="F82" s="6" t="s">
        <v>8</v>
      </c>
    </row>
    <row r="83" spans="1:7" ht="29.25" customHeight="1" x14ac:dyDescent="0.25">
      <c r="A83" s="17" t="s">
        <v>150</v>
      </c>
      <c r="B83" s="20" t="s">
        <v>151</v>
      </c>
      <c r="C83" s="20" t="s">
        <v>90</v>
      </c>
      <c r="D83" s="18">
        <v>44204</v>
      </c>
      <c r="E83" s="57">
        <v>5384.6</v>
      </c>
      <c r="F83" s="7" t="s">
        <v>8</v>
      </c>
    </row>
    <row r="84" spans="1:7" ht="42" customHeight="1" x14ac:dyDescent="0.25">
      <c r="A84" s="3" t="s">
        <v>152</v>
      </c>
      <c r="B84" s="19" t="s">
        <v>153</v>
      </c>
      <c r="C84" s="19" t="s">
        <v>90</v>
      </c>
      <c r="D84" s="16">
        <v>44204</v>
      </c>
      <c r="E84" s="56">
        <v>4230.2</v>
      </c>
      <c r="F84" s="6" t="s">
        <v>8</v>
      </c>
    </row>
    <row r="85" spans="1:7" ht="35.25" customHeight="1" x14ac:dyDescent="0.25">
      <c r="A85" s="17" t="s">
        <v>154</v>
      </c>
      <c r="B85" s="20" t="s">
        <v>155</v>
      </c>
      <c r="C85" s="20" t="s">
        <v>90</v>
      </c>
      <c r="D85" s="18">
        <v>44204</v>
      </c>
      <c r="E85" s="57">
        <v>12728.9</v>
      </c>
      <c r="F85" s="7" t="s">
        <v>8</v>
      </c>
    </row>
    <row r="86" spans="1:7" ht="22.5" customHeight="1" x14ac:dyDescent="0.25">
      <c r="A86" s="3" t="s">
        <v>156</v>
      </c>
      <c r="B86" s="19" t="s">
        <v>157</v>
      </c>
      <c r="C86" s="19" t="s">
        <v>90</v>
      </c>
      <c r="D86" s="16">
        <v>44204</v>
      </c>
      <c r="E86" s="56">
        <v>5981.2</v>
      </c>
      <c r="F86" s="6" t="s">
        <v>8</v>
      </c>
    </row>
    <row r="87" spans="1:7" ht="24" customHeight="1" x14ac:dyDescent="0.25">
      <c r="A87" s="17" t="s">
        <v>158</v>
      </c>
      <c r="B87" s="20" t="s">
        <v>159</v>
      </c>
      <c r="C87" s="20" t="s">
        <v>90</v>
      </c>
      <c r="D87" s="18">
        <v>44204</v>
      </c>
      <c r="E87" s="57">
        <v>12728.9</v>
      </c>
      <c r="F87" s="7" t="s">
        <v>8</v>
      </c>
      <c r="G87" s="8"/>
    </row>
    <row r="88" spans="1:7" ht="31.5" customHeight="1" x14ac:dyDescent="0.25">
      <c r="A88" s="3" t="s">
        <v>160</v>
      </c>
      <c r="B88" s="19" t="s">
        <v>161</v>
      </c>
      <c r="C88" s="19" t="s">
        <v>90</v>
      </c>
      <c r="D88" s="16">
        <v>44204</v>
      </c>
      <c r="E88" s="56">
        <v>12728.9</v>
      </c>
      <c r="F88" s="6" t="s">
        <v>8</v>
      </c>
    </row>
    <row r="89" spans="1:7" ht="40.5" customHeight="1" x14ac:dyDescent="0.25">
      <c r="A89" s="17" t="s">
        <v>162</v>
      </c>
      <c r="B89" s="20" t="s">
        <v>163</v>
      </c>
      <c r="C89" s="20" t="s">
        <v>90</v>
      </c>
      <c r="D89" s="18">
        <v>44204</v>
      </c>
      <c r="E89" s="57">
        <v>12729</v>
      </c>
      <c r="F89" s="7" t="s">
        <v>8</v>
      </c>
    </row>
    <row r="90" spans="1:7" ht="30.75" customHeight="1" x14ac:dyDescent="0.25">
      <c r="A90" s="3" t="s">
        <v>164</v>
      </c>
      <c r="B90" s="19" t="s">
        <v>165</v>
      </c>
      <c r="C90" s="19" t="s">
        <v>90</v>
      </c>
      <c r="D90" s="16">
        <v>44204</v>
      </c>
      <c r="E90" s="56">
        <v>5303.5</v>
      </c>
      <c r="F90" s="6" t="s">
        <v>8</v>
      </c>
    </row>
    <row r="91" spans="1:7" ht="33.75" customHeight="1" x14ac:dyDescent="0.25">
      <c r="A91" s="17" t="s">
        <v>166</v>
      </c>
      <c r="B91" s="20" t="s">
        <v>167</v>
      </c>
      <c r="C91" s="20" t="s">
        <v>90</v>
      </c>
      <c r="D91" s="18">
        <v>44204</v>
      </c>
      <c r="E91" s="57">
        <v>4786.8</v>
      </c>
      <c r="F91" s="7" t="s">
        <v>8</v>
      </c>
    </row>
    <row r="92" spans="1:7" ht="30.75" customHeight="1" x14ac:dyDescent="0.25">
      <c r="A92" s="3" t="s">
        <v>168</v>
      </c>
      <c r="B92" s="19" t="s">
        <v>169</v>
      </c>
      <c r="C92" s="19" t="s">
        <v>90</v>
      </c>
      <c r="D92" s="16">
        <v>44204</v>
      </c>
      <c r="E92" s="56">
        <v>5530.6</v>
      </c>
      <c r="F92" s="6" t="s">
        <v>8</v>
      </c>
    </row>
    <row r="93" spans="1:7" ht="41.25" customHeight="1" x14ac:dyDescent="0.25">
      <c r="A93" s="17" t="s">
        <v>170</v>
      </c>
      <c r="B93" s="20" t="s">
        <v>171</v>
      </c>
      <c r="C93" s="20" t="s">
        <v>90</v>
      </c>
      <c r="D93" s="18">
        <v>44204</v>
      </c>
      <c r="E93" s="57">
        <v>5569.2</v>
      </c>
      <c r="F93" s="7" t="s">
        <v>8</v>
      </c>
    </row>
    <row r="94" spans="1:7" ht="42" customHeight="1" x14ac:dyDescent="0.25">
      <c r="A94" s="3" t="s">
        <v>172</v>
      </c>
      <c r="B94" s="19" t="s">
        <v>173</v>
      </c>
      <c r="C94" s="19" t="s">
        <v>90</v>
      </c>
      <c r="D94" s="16">
        <v>44204</v>
      </c>
      <c r="E94" s="56">
        <v>12729</v>
      </c>
      <c r="F94" s="6" t="s">
        <v>8</v>
      </c>
    </row>
    <row r="95" spans="1:7" ht="30.75" customHeight="1" x14ac:dyDescent="0.25">
      <c r="A95" s="17" t="s">
        <v>174</v>
      </c>
      <c r="B95" s="20" t="s">
        <v>175</v>
      </c>
      <c r="C95" s="20" t="s">
        <v>90</v>
      </c>
      <c r="D95" s="18">
        <v>44204</v>
      </c>
      <c r="E95" s="57">
        <v>5553.7</v>
      </c>
      <c r="F95" s="7" t="s">
        <v>8</v>
      </c>
    </row>
    <row r="96" spans="1:7" ht="36" customHeight="1" x14ac:dyDescent="0.25">
      <c r="A96" s="3" t="s">
        <v>176</v>
      </c>
      <c r="B96" s="19" t="s">
        <v>177</v>
      </c>
      <c r="C96" s="19" t="s">
        <v>90</v>
      </c>
      <c r="D96" s="16">
        <v>44204</v>
      </c>
      <c r="E96" s="56">
        <v>3842.9</v>
      </c>
      <c r="F96" s="6" t="s">
        <v>8</v>
      </c>
    </row>
    <row r="97" spans="1:6" ht="69" customHeight="1" x14ac:dyDescent="0.25">
      <c r="A97" s="17" t="s">
        <v>178</v>
      </c>
      <c r="B97" s="20" t="s">
        <v>14</v>
      </c>
      <c r="C97" s="20" t="s">
        <v>179</v>
      </c>
      <c r="D97" s="18">
        <v>44204</v>
      </c>
      <c r="E97" s="57">
        <v>1272.9000000000001</v>
      </c>
      <c r="F97" s="7" t="s">
        <v>8</v>
      </c>
    </row>
    <row r="98" spans="1:6" ht="60" customHeight="1" x14ac:dyDescent="0.25">
      <c r="A98" s="3" t="s">
        <v>180</v>
      </c>
      <c r="B98" s="19" t="s">
        <v>15</v>
      </c>
      <c r="C98" s="19" t="s">
        <v>181</v>
      </c>
      <c r="D98" s="16">
        <v>44204</v>
      </c>
      <c r="E98" s="56">
        <v>807.7</v>
      </c>
      <c r="F98" s="6" t="s">
        <v>8</v>
      </c>
    </row>
    <row r="99" spans="1:6" ht="29.25" customHeight="1" x14ac:dyDescent="0.25">
      <c r="A99" s="17" t="s">
        <v>87</v>
      </c>
      <c r="B99" s="20" t="s">
        <v>182</v>
      </c>
      <c r="C99" s="20" t="s">
        <v>182</v>
      </c>
      <c r="D99" s="18">
        <v>44210</v>
      </c>
      <c r="E99" s="57">
        <f>3652*1.16</f>
        <v>4236.32</v>
      </c>
      <c r="F99" s="7" t="s">
        <v>8</v>
      </c>
    </row>
    <row r="100" spans="1:6" ht="40.5" customHeight="1" x14ac:dyDescent="0.25">
      <c r="A100" s="3" t="s">
        <v>87</v>
      </c>
      <c r="B100" s="19" t="s">
        <v>11</v>
      </c>
      <c r="C100" s="19" t="s">
        <v>183</v>
      </c>
      <c r="D100" s="16">
        <v>44210</v>
      </c>
      <c r="E100" s="56">
        <v>140177.79999999999</v>
      </c>
      <c r="F100" s="6" t="s">
        <v>8</v>
      </c>
    </row>
    <row r="101" spans="1:6" ht="40.5" customHeight="1" x14ac:dyDescent="0.25">
      <c r="A101" s="17" t="s">
        <v>87</v>
      </c>
      <c r="B101" s="20" t="s">
        <v>11</v>
      </c>
      <c r="C101" s="20" t="s">
        <v>184</v>
      </c>
      <c r="D101" s="18">
        <v>44210</v>
      </c>
      <c r="E101" s="57">
        <v>2317145.4</v>
      </c>
      <c r="F101" s="7" t="s">
        <v>8</v>
      </c>
    </row>
    <row r="102" spans="1:6" ht="43.5" customHeight="1" x14ac:dyDescent="0.25">
      <c r="A102" s="3" t="s">
        <v>185</v>
      </c>
      <c r="B102" s="19" t="s">
        <v>6</v>
      </c>
      <c r="C102" s="19" t="s">
        <v>6</v>
      </c>
      <c r="D102" s="16">
        <v>44210</v>
      </c>
      <c r="E102" s="56">
        <v>0</v>
      </c>
      <c r="F102" s="6" t="s">
        <v>8</v>
      </c>
    </row>
    <row r="103" spans="1:6" ht="39.75" customHeight="1" x14ac:dyDescent="0.25">
      <c r="A103" s="17" t="s">
        <v>186</v>
      </c>
      <c r="B103" s="20" t="s">
        <v>188</v>
      </c>
      <c r="C103" s="20" t="s">
        <v>187</v>
      </c>
      <c r="D103" s="18">
        <v>44210</v>
      </c>
      <c r="E103" s="57">
        <v>9415.7000000000007</v>
      </c>
      <c r="F103" s="7" t="s">
        <v>8</v>
      </c>
    </row>
    <row r="104" spans="1:6" ht="33.75" customHeight="1" x14ac:dyDescent="0.25">
      <c r="A104" s="3" t="s">
        <v>189</v>
      </c>
      <c r="B104" s="19" t="s">
        <v>190</v>
      </c>
      <c r="C104" s="19" t="s">
        <v>187</v>
      </c>
      <c r="D104" s="16">
        <v>44210</v>
      </c>
      <c r="E104" s="56">
        <v>9688.1</v>
      </c>
      <c r="F104" s="6" t="s">
        <v>8</v>
      </c>
    </row>
    <row r="105" spans="1:6" ht="36.75" customHeight="1" x14ac:dyDescent="0.25">
      <c r="A105" s="17" t="s">
        <v>191</v>
      </c>
      <c r="B105" s="20" t="s">
        <v>192</v>
      </c>
      <c r="C105" s="20" t="s">
        <v>187</v>
      </c>
      <c r="D105" s="18">
        <v>44210</v>
      </c>
      <c r="E105" s="57">
        <v>23925.3</v>
      </c>
      <c r="F105" s="7" t="s">
        <v>8</v>
      </c>
    </row>
    <row r="106" spans="1:6" ht="42.75" customHeight="1" x14ac:dyDescent="0.25">
      <c r="A106" s="3" t="s">
        <v>193</v>
      </c>
      <c r="B106" s="19" t="s">
        <v>194</v>
      </c>
      <c r="C106" s="19" t="s">
        <v>187</v>
      </c>
      <c r="D106" s="16">
        <v>44210</v>
      </c>
      <c r="E106" s="56">
        <v>10231.299999999999</v>
      </c>
      <c r="F106" s="6" t="s">
        <v>8</v>
      </c>
    </row>
    <row r="107" spans="1:6" ht="38.25" customHeight="1" x14ac:dyDescent="0.25">
      <c r="A107" s="17" t="s">
        <v>195</v>
      </c>
      <c r="B107" s="20" t="s">
        <v>196</v>
      </c>
      <c r="C107" s="20" t="s">
        <v>187</v>
      </c>
      <c r="D107" s="18">
        <v>44210</v>
      </c>
      <c r="E107" s="57">
        <v>9688.1</v>
      </c>
      <c r="F107" s="7" t="s">
        <v>8</v>
      </c>
    </row>
    <row r="108" spans="1:6" ht="27.75" customHeight="1" x14ac:dyDescent="0.25">
      <c r="A108" s="3" t="s">
        <v>197</v>
      </c>
      <c r="B108" s="19" t="s">
        <v>199</v>
      </c>
      <c r="C108" s="19" t="s">
        <v>198</v>
      </c>
      <c r="D108" s="16">
        <v>44210</v>
      </c>
      <c r="E108" s="56">
        <v>7041.4</v>
      </c>
      <c r="F108" s="6" t="s">
        <v>8</v>
      </c>
    </row>
    <row r="109" spans="1:6" ht="22.5" customHeight="1" x14ac:dyDescent="0.25">
      <c r="A109" s="17" t="s">
        <v>200</v>
      </c>
      <c r="B109" s="20" t="s">
        <v>91</v>
      </c>
      <c r="C109" s="20" t="s">
        <v>201</v>
      </c>
      <c r="D109" s="18">
        <v>44210</v>
      </c>
      <c r="E109" s="57">
        <v>5814.6</v>
      </c>
      <c r="F109" s="7" t="s">
        <v>8</v>
      </c>
    </row>
    <row r="110" spans="1:6" ht="25.5" customHeight="1" x14ac:dyDescent="0.25">
      <c r="A110" s="3" t="s">
        <v>202</v>
      </c>
      <c r="B110" s="19" t="s">
        <v>93</v>
      </c>
      <c r="C110" s="19" t="s">
        <v>201</v>
      </c>
      <c r="D110" s="16">
        <v>44210</v>
      </c>
      <c r="E110" s="56">
        <v>8057.5</v>
      </c>
      <c r="F110" s="6" t="s">
        <v>8</v>
      </c>
    </row>
    <row r="111" spans="1:6" ht="22.5" customHeight="1" x14ac:dyDescent="0.25">
      <c r="A111" s="17" t="s">
        <v>203</v>
      </c>
      <c r="B111" s="20" t="s">
        <v>95</v>
      </c>
      <c r="C111" s="20" t="s">
        <v>201</v>
      </c>
      <c r="D111" s="18">
        <v>44210</v>
      </c>
      <c r="E111" s="57">
        <v>4624.1000000000004</v>
      </c>
      <c r="F111" s="7" t="s">
        <v>8</v>
      </c>
    </row>
    <row r="112" spans="1:6" ht="22.5" customHeight="1" x14ac:dyDescent="0.25">
      <c r="A112" s="3" t="s">
        <v>204</v>
      </c>
      <c r="B112" s="19" t="s">
        <v>12</v>
      </c>
      <c r="C112" s="19" t="s">
        <v>201</v>
      </c>
      <c r="D112" s="16">
        <v>44210</v>
      </c>
      <c r="E112" s="56">
        <v>6299.5</v>
      </c>
      <c r="F112" s="6" t="s">
        <v>8</v>
      </c>
    </row>
    <row r="113" spans="1:6" ht="28.5" customHeight="1" x14ac:dyDescent="0.25">
      <c r="A113" s="17" t="s">
        <v>205</v>
      </c>
      <c r="B113" s="20" t="s">
        <v>98</v>
      </c>
      <c r="C113" s="20" t="s">
        <v>201</v>
      </c>
      <c r="D113" s="18">
        <v>44210</v>
      </c>
      <c r="E113" s="57">
        <v>13173.1</v>
      </c>
      <c r="F113" s="7" t="s">
        <v>8</v>
      </c>
    </row>
    <row r="114" spans="1:6" ht="27" customHeight="1" x14ac:dyDescent="0.25">
      <c r="A114" s="3" t="s">
        <v>206</v>
      </c>
      <c r="B114" s="19" t="s">
        <v>100</v>
      </c>
      <c r="C114" s="19" t="s">
        <v>201</v>
      </c>
      <c r="D114" s="16">
        <v>44210</v>
      </c>
      <c r="E114" s="56">
        <v>11736.2</v>
      </c>
      <c r="F114" s="6" t="s">
        <v>8</v>
      </c>
    </row>
    <row r="115" spans="1:6" ht="27" customHeight="1" x14ac:dyDescent="0.25">
      <c r="A115" s="17" t="s">
        <v>207</v>
      </c>
      <c r="B115" s="20" t="s">
        <v>102</v>
      </c>
      <c r="C115" s="20" t="s">
        <v>201</v>
      </c>
      <c r="D115" s="18">
        <v>44210</v>
      </c>
      <c r="E115" s="57">
        <v>6122.2</v>
      </c>
      <c r="F115" s="7" t="s">
        <v>8</v>
      </c>
    </row>
    <row r="116" spans="1:6" ht="16.5" customHeight="1" x14ac:dyDescent="0.25">
      <c r="A116" s="3" t="s">
        <v>208</v>
      </c>
      <c r="B116" s="19" t="s">
        <v>104</v>
      </c>
      <c r="C116" s="19" t="s">
        <v>201</v>
      </c>
      <c r="D116" s="16">
        <v>44210</v>
      </c>
      <c r="E116" s="56">
        <v>7055.5</v>
      </c>
      <c r="F116" s="6" t="s">
        <v>8</v>
      </c>
    </row>
    <row r="117" spans="1:6" ht="24.75" customHeight="1" x14ac:dyDescent="0.25">
      <c r="A117" s="17" t="s">
        <v>209</v>
      </c>
      <c r="B117" s="20" t="s">
        <v>106</v>
      </c>
      <c r="C117" s="20" t="s">
        <v>201</v>
      </c>
      <c r="D117" s="18">
        <v>44210</v>
      </c>
      <c r="E117" s="57">
        <v>6692.4</v>
      </c>
      <c r="F117" s="7" t="s">
        <v>8</v>
      </c>
    </row>
    <row r="118" spans="1:6" x14ac:dyDescent="0.25">
      <c r="A118" s="3" t="s">
        <v>210</v>
      </c>
      <c r="B118" s="19" t="s">
        <v>108</v>
      </c>
      <c r="C118" s="19" t="s">
        <v>201</v>
      </c>
      <c r="D118" s="16">
        <v>44210</v>
      </c>
      <c r="E118" s="56">
        <v>7942.8</v>
      </c>
      <c r="F118" s="6" t="s">
        <v>8</v>
      </c>
    </row>
    <row r="119" spans="1:6" x14ac:dyDescent="0.25">
      <c r="A119" s="17" t="s">
        <v>211</v>
      </c>
      <c r="B119" s="20" t="s">
        <v>110</v>
      </c>
      <c r="C119" s="20" t="s">
        <v>201</v>
      </c>
      <c r="D119" s="18">
        <v>44210</v>
      </c>
      <c r="E119" s="57">
        <v>8819.7000000000007</v>
      </c>
      <c r="F119" s="7" t="s">
        <v>8</v>
      </c>
    </row>
    <row r="120" spans="1:6" ht="29.25" customHeight="1" x14ac:dyDescent="0.25">
      <c r="A120" s="3" t="s">
        <v>212</v>
      </c>
      <c r="B120" s="19" t="s">
        <v>13</v>
      </c>
      <c r="C120" s="19" t="s">
        <v>201</v>
      </c>
      <c r="D120" s="16">
        <v>44210</v>
      </c>
      <c r="E120" s="56">
        <v>8549.2999999999993</v>
      </c>
      <c r="F120" s="6" t="s">
        <v>8</v>
      </c>
    </row>
    <row r="121" spans="1:6" ht="30" customHeight="1" x14ac:dyDescent="0.25">
      <c r="A121" s="17" t="s">
        <v>213</v>
      </c>
      <c r="B121" s="20" t="s">
        <v>113</v>
      </c>
      <c r="C121" s="20" t="s">
        <v>201</v>
      </c>
      <c r="D121" s="18">
        <v>44210</v>
      </c>
      <c r="E121" s="57">
        <v>13173.1</v>
      </c>
      <c r="F121" s="7" t="s">
        <v>8</v>
      </c>
    </row>
    <row r="122" spans="1:6" ht="27" customHeight="1" x14ac:dyDescent="0.25">
      <c r="A122" s="3" t="s">
        <v>214</v>
      </c>
      <c r="B122" s="19" t="s">
        <v>115</v>
      </c>
      <c r="C122" s="19" t="s">
        <v>201</v>
      </c>
      <c r="D122" s="16">
        <v>44210</v>
      </c>
      <c r="E122" s="56">
        <v>7970.8</v>
      </c>
      <c r="F122" s="6" t="s">
        <v>8</v>
      </c>
    </row>
    <row r="123" spans="1:6" ht="28.5" customHeight="1" x14ac:dyDescent="0.25">
      <c r="A123" s="17" t="s">
        <v>215</v>
      </c>
      <c r="B123" s="20" t="s">
        <v>117</v>
      </c>
      <c r="C123" s="20" t="s">
        <v>201</v>
      </c>
      <c r="D123" s="18">
        <v>44210</v>
      </c>
      <c r="E123" s="57">
        <v>4195.3999999999996</v>
      </c>
      <c r="F123" s="7" t="s">
        <v>8</v>
      </c>
    </row>
    <row r="124" spans="1:6" ht="27" customHeight="1" x14ac:dyDescent="0.25">
      <c r="A124" s="3" t="s">
        <v>216</v>
      </c>
      <c r="B124" s="19" t="s">
        <v>119</v>
      </c>
      <c r="C124" s="19" t="s">
        <v>201</v>
      </c>
      <c r="D124" s="16">
        <v>44210</v>
      </c>
      <c r="E124" s="56">
        <v>6271.9</v>
      </c>
      <c r="F124" s="6" t="s">
        <v>8</v>
      </c>
    </row>
    <row r="125" spans="1:6" ht="32.25" customHeight="1" x14ac:dyDescent="0.25">
      <c r="A125" s="17" t="s">
        <v>217</v>
      </c>
      <c r="B125" s="20" t="s">
        <v>121</v>
      </c>
      <c r="C125" s="20" t="s">
        <v>201</v>
      </c>
      <c r="D125" s="18">
        <v>44210</v>
      </c>
      <c r="E125" s="57">
        <v>7378.5</v>
      </c>
      <c r="F125" s="7" t="s">
        <v>8</v>
      </c>
    </row>
    <row r="126" spans="1:6" ht="26.25" customHeight="1" x14ac:dyDescent="0.25">
      <c r="A126" s="3" t="s">
        <v>218</v>
      </c>
      <c r="B126" s="19" t="s">
        <v>123</v>
      </c>
      <c r="C126" s="19" t="s">
        <v>201</v>
      </c>
      <c r="D126" s="16">
        <v>44210</v>
      </c>
      <c r="E126" s="56">
        <v>6260.2</v>
      </c>
      <c r="F126" s="6" t="s">
        <v>8</v>
      </c>
    </row>
    <row r="127" spans="1:6" ht="36" customHeight="1" x14ac:dyDescent="0.25">
      <c r="A127" s="17" t="s">
        <v>219</v>
      </c>
      <c r="B127" s="20" t="s">
        <v>125</v>
      </c>
      <c r="C127" s="20" t="s">
        <v>201</v>
      </c>
      <c r="D127" s="18">
        <v>44210</v>
      </c>
      <c r="E127" s="57">
        <v>7115.2</v>
      </c>
      <c r="F127" s="7" t="s">
        <v>8</v>
      </c>
    </row>
    <row r="128" spans="1:6" ht="33.75" customHeight="1" x14ac:dyDescent="0.25">
      <c r="A128" s="3" t="s">
        <v>220</v>
      </c>
      <c r="B128" s="19" t="s">
        <v>127</v>
      </c>
      <c r="C128" s="19" t="s">
        <v>201</v>
      </c>
      <c r="D128" s="16">
        <v>44210</v>
      </c>
      <c r="E128" s="56">
        <v>6700.4</v>
      </c>
      <c r="F128" s="6" t="s">
        <v>8</v>
      </c>
    </row>
    <row r="129" spans="1:6" x14ac:dyDescent="0.25">
      <c r="A129" s="17" t="s">
        <v>221</v>
      </c>
      <c r="B129" s="20" t="s">
        <v>129</v>
      </c>
      <c r="C129" s="20" t="s">
        <v>201</v>
      </c>
      <c r="D129" s="18">
        <v>44210</v>
      </c>
      <c r="E129" s="57">
        <v>7100.4</v>
      </c>
      <c r="F129" s="7" t="s">
        <v>8</v>
      </c>
    </row>
    <row r="130" spans="1:6" x14ac:dyDescent="0.25">
      <c r="A130" s="3" t="s">
        <v>222</v>
      </c>
      <c r="B130" s="19" t="s">
        <v>131</v>
      </c>
      <c r="C130" s="19" t="s">
        <v>201</v>
      </c>
      <c r="D130" s="16">
        <v>44210</v>
      </c>
      <c r="E130" s="56">
        <v>6605.5</v>
      </c>
      <c r="F130" s="6" t="s">
        <v>8</v>
      </c>
    </row>
    <row r="131" spans="1:6" x14ac:dyDescent="0.25">
      <c r="A131" s="17" t="s">
        <v>223</v>
      </c>
      <c r="B131" s="20" t="s">
        <v>133</v>
      </c>
      <c r="C131" s="20" t="s">
        <v>201</v>
      </c>
      <c r="D131" s="18">
        <v>44210</v>
      </c>
      <c r="E131" s="57">
        <v>6696.1</v>
      </c>
      <c r="F131" s="7" t="s">
        <v>8</v>
      </c>
    </row>
    <row r="132" spans="1:6" x14ac:dyDescent="0.25">
      <c r="A132" s="3" t="s">
        <v>224</v>
      </c>
      <c r="B132" s="19" t="s">
        <v>135</v>
      </c>
      <c r="C132" s="19" t="s">
        <v>201</v>
      </c>
      <c r="D132" s="16">
        <v>44210</v>
      </c>
      <c r="E132" s="56">
        <v>7304.6</v>
      </c>
      <c r="F132" s="6" t="s">
        <v>8</v>
      </c>
    </row>
    <row r="133" spans="1:6" ht="29.25" customHeight="1" x14ac:dyDescent="0.25">
      <c r="A133" s="17" t="s">
        <v>225</v>
      </c>
      <c r="B133" s="20" t="s">
        <v>137</v>
      </c>
      <c r="C133" s="20" t="s">
        <v>201</v>
      </c>
      <c r="D133" s="18">
        <v>44210</v>
      </c>
      <c r="E133" s="57">
        <v>6395.3</v>
      </c>
      <c r="F133" s="7" t="s">
        <v>8</v>
      </c>
    </row>
    <row r="134" spans="1:6" ht="30.75" customHeight="1" x14ac:dyDescent="0.25">
      <c r="A134" s="3" t="s">
        <v>226</v>
      </c>
      <c r="B134" s="19" t="s">
        <v>139</v>
      </c>
      <c r="C134" s="19" t="s">
        <v>201</v>
      </c>
      <c r="D134" s="16">
        <v>44210</v>
      </c>
      <c r="E134" s="56">
        <v>9254.6</v>
      </c>
      <c r="F134" s="6" t="s">
        <v>8</v>
      </c>
    </row>
    <row r="135" spans="1:6" ht="28.5" customHeight="1" x14ac:dyDescent="0.25">
      <c r="A135" s="17" t="s">
        <v>227</v>
      </c>
      <c r="B135" s="20" t="s">
        <v>141</v>
      </c>
      <c r="C135" s="20" t="s">
        <v>201</v>
      </c>
      <c r="D135" s="18">
        <v>44210</v>
      </c>
      <c r="E135" s="57">
        <v>7163.9</v>
      </c>
      <c r="F135" s="7" t="s">
        <v>8</v>
      </c>
    </row>
    <row r="136" spans="1:6" ht="36" customHeight="1" x14ac:dyDescent="0.25">
      <c r="A136" s="3" t="s">
        <v>228</v>
      </c>
      <c r="B136" s="19" t="s">
        <v>143</v>
      </c>
      <c r="C136" s="19" t="s">
        <v>201</v>
      </c>
      <c r="D136" s="16">
        <v>44210</v>
      </c>
      <c r="E136" s="56">
        <v>8869.1</v>
      </c>
      <c r="F136" s="6" t="s">
        <v>8</v>
      </c>
    </row>
    <row r="137" spans="1:6" x14ac:dyDescent="0.25">
      <c r="A137" s="17" t="s">
        <v>229</v>
      </c>
      <c r="B137" s="20" t="s">
        <v>145</v>
      </c>
      <c r="C137" s="20" t="s">
        <v>201</v>
      </c>
      <c r="D137" s="18">
        <v>44210</v>
      </c>
      <c r="E137" s="57">
        <v>8411.6</v>
      </c>
      <c r="F137" s="7" t="s">
        <v>8</v>
      </c>
    </row>
    <row r="138" spans="1:6" x14ac:dyDescent="0.25">
      <c r="A138" s="3" t="s">
        <v>230</v>
      </c>
      <c r="B138" s="19" t="s">
        <v>147</v>
      </c>
      <c r="C138" s="19" t="s">
        <v>201</v>
      </c>
      <c r="D138" s="16">
        <v>44210</v>
      </c>
      <c r="E138" s="56">
        <v>9421.7999999999993</v>
      </c>
      <c r="F138" s="6" t="s">
        <v>8</v>
      </c>
    </row>
    <row r="139" spans="1:6" x14ac:dyDescent="0.25">
      <c r="A139" s="17" t="s">
        <v>231</v>
      </c>
      <c r="B139" s="20" t="s">
        <v>149</v>
      </c>
      <c r="C139" s="20" t="s">
        <v>201</v>
      </c>
      <c r="D139" s="18">
        <v>44210</v>
      </c>
      <c r="E139" s="57">
        <v>10000</v>
      </c>
      <c r="F139" s="7" t="s">
        <v>8</v>
      </c>
    </row>
    <row r="140" spans="1:6" ht="43.5" customHeight="1" x14ac:dyDescent="0.25">
      <c r="A140" s="3" t="s">
        <v>232</v>
      </c>
      <c r="B140" s="19" t="s">
        <v>151</v>
      </c>
      <c r="C140" s="19" t="s">
        <v>201</v>
      </c>
      <c r="D140" s="16">
        <v>44210</v>
      </c>
      <c r="E140" s="56">
        <v>6659.9</v>
      </c>
      <c r="F140" s="6" t="s">
        <v>8</v>
      </c>
    </row>
    <row r="141" spans="1:6" x14ac:dyDescent="0.25">
      <c r="A141" s="17" t="s">
        <v>233</v>
      </c>
      <c r="B141" s="20" t="s">
        <v>153</v>
      </c>
      <c r="C141" s="20" t="s">
        <v>201</v>
      </c>
      <c r="D141" s="18">
        <v>44210</v>
      </c>
      <c r="E141" s="57">
        <v>8591.9</v>
      </c>
      <c r="F141" s="7" t="s">
        <v>8</v>
      </c>
    </row>
    <row r="142" spans="1:6" x14ac:dyDescent="0.25">
      <c r="A142" s="3" t="s">
        <v>234</v>
      </c>
      <c r="B142" s="19" t="s">
        <v>155</v>
      </c>
      <c r="C142" s="19" t="s">
        <v>201</v>
      </c>
      <c r="D142" s="16">
        <v>44210</v>
      </c>
      <c r="E142" s="56">
        <v>17333.5</v>
      </c>
      <c r="F142" s="6" t="s">
        <v>8</v>
      </c>
    </row>
    <row r="143" spans="1:6" x14ac:dyDescent="0.25">
      <c r="A143" s="17" t="s">
        <v>235</v>
      </c>
      <c r="B143" s="20" t="s">
        <v>157</v>
      </c>
      <c r="C143" s="20" t="s">
        <v>201</v>
      </c>
      <c r="D143" s="18">
        <v>44210</v>
      </c>
      <c r="E143" s="57">
        <v>10051.6</v>
      </c>
      <c r="F143" s="7" t="s">
        <v>8</v>
      </c>
    </row>
    <row r="144" spans="1:6" ht="30" customHeight="1" x14ac:dyDescent="0.25">
      <c r="A144" s="3" t="s">
        <v>236</v>
      </c>
      <c r="B144" s="19" t="s">
        <v>159</v>
      </c>
      <c r="C144" s="19" t="s">
        <v>201</v>
      </c>
      <c r="D144" s="16">
        <v>44210</v>
      </c>
      <c r="E144" s="56">
        <v>17333.5</v>
      </c>
      <c r="F144" s="6" t="s">
        <v>8</v>
      </c>
    </row>
    <row r="145" spans="1:6" ht="29.25" customHeight="1" x14ac:dyDescent="0.25">
      <c r="A145" s="17" t="s">
        <v>237</v>
      </c>
      <c r="B145" s="20" t="s">
        <v>161</v>
      </c>
      <c r="C145" s="20" t="s">
        <v>201</v>
      </c>
      <c r="D145" s="18">
        <v>44210</v>
      </c>
      <c r="E145" s="57">
        <v>17333.5</v>
      </c>
      <c r="F145" s="7" t="s">
        <v>8</v>
      </c>
    </row>
    <row r="146" spans="1:6" x14ac:dyDescent="0.25">
      <c r="A146" s="3" t="s">
        <v>238</v>
      </c>
      <c r="B146" s="19" t="s">
        <v>163</v>
      </c>
      <c r="C146" s="19" t="s">
        <v>201</v>
      </c>
      <c r="D146" s="16">
        <v>44210</v>
      </c>
      <c r="E146" s="56">
        <v>17333.400000000001</v>
      </c>
      <c r="F146" s="6" t="s">
        <v>8</v>
      </c>
    </row>
    <row r="147" spans="1:6" x14ac:dyDescent="0.25">
      <c r="A147" s="17" t="s">
        <v>239</v>
      </c>
      <c r="B147" s="20" t="s">
        <v>165</v>
      </c>
      <c r="C147" s="20" t="s">
        <v>201</v>
      </c>
      <c r="D147" s="18">
        <v>44210</v>
      </c>
      <c r="E147" s="57">
        <v>8716.4</v>
      </c>
      <c r="F147" s="7" t="s">
        <v>8</v>
      </c>
    </row>
    <row r="148" spans="1:6" x14ac:dyDescent="0.25">
      <c r="A148" s="3" t="s">
        <v>240</v>
      </c>
      <c r="B148" s="19" t="s">
        <v>167</v>
      </c>
      <c r="C148" s="19" t="s">
        <v>201</v>
      </c>
      <c r="D148" s="16">
        <v>44210</v>
      </c>
      <c r="E148" s="56">
        <v>6242.1</v>
      </c>
      <c r="F148" s="6" t="s">
        <v>8</v>
      </c>
    </row>
    <row r="149" spans="1:6" x14ac:dyDescent="0.25">
      <c r="A149" s="17" t="s">
        <v>241</v>
      </c>
      <c r="B149" s="20" t="s">
        <v>169</v>
      </c>
      <c r="C149" s="20" t="s">
        <v>201</v>
      </c>
      <c r="D149" s="18">
        <v>44210</v>
      </c>
      <c r="E149" s="57">
        <v>8666.6</v>
      </c>
      <c r="F149" s="7" t="s">
        <v>8</v>
      </c>
    </row>
    <row r="150" spans="1:6" x14ac:dyDescent="0.25">
      <c r="A150" s="3" t="s">
        <v>242</v>
      </c>
      <c r="B150" s="19" t="s">
        <v>173</v>
      </c>
      <c r="C150" s="19" t="s">
        <v>201</v>
      </c>
      <c r="D150" s="16">
        <v>44210</v>
      </c>
      <c r="E150" s="56">
        <v>17333.400000000001</v>
      </c>
      <c r="F150" s="6" t="s">
        <v>8</v>
      </c>
    </row>
    <row r="151" spans="1:6" x14ac:dyDescent="0.25">
      <c r="A151" s="17" t="s">
        <v>243</v>
      </c>
      <c r="B151" s="20" t="s">
        <v>175</v>
      </c>
      <c r="C151" s="20" t="s">
        <v>201</v>
      </c>
      <c r="D151" s="18">
        <v>44210</v>
      </c>
      <c r="E151" s="57">
        <v>7163.8</v>
      </c>
      <c r="F151" s="7" t="s">
        <v>8</v>
      </c>
    </row>
    <row r="152" spans="1:6" x14ac:dyDescent="0.25">
      <c r="A152" s="3" t="s">
        <v>244</v>
      </c>
      <c r="B152" s="19" t="s">
        <v>177</v>
      </c>
      <c r="C152" s="19" t="s">
        <v>201</v>
      </c>
      <c r="D152" s="16">
        <v>44210</v>
      </c>
      <c r="E152" s="56">
        <v>11733.5</v>
      </c>
      <c r="F152" s="6" t="s">
        <v>8</v>
      </c>
    </row>
    <row r="153" spans="1:6" ht="56.25" customHeight="1" x14ac:dyDescent="0.25">
      <c r="A153" s="17" t="s">
        <v>245</v>
      </c>
      <c r="B153" s="20" t="s">
        <v>14</v>
      </c>
      <c r="C153" s="20" t="s">
        <v>246</v>
      </c>
      <c r="D153" s="18">
        <v>44210</v>
      </c>
      <c r="E153" s="57">
        <v>2510.3200000000002</v>
      </c>
      <c r="F153" s="7" t="s">
        <v>8</v>
      </c>
    </row>
    <row r="154" spans="1:6" ht="48.75" customHeight="1" x14ac:dyDescent="0.25">
      <c r="A154" s="3" t="s">
        <v>247</v>
      </c>
      <c r="B154" s="19" t="s">
        <v>15</v>
      </c>
      <c r="C154" s="19" t="s">
        <v>248</v>
      </c>
      <c r="D154" s="16">
        <v>44210</v>
      </c>
      <c r="E154" s="56">
        <v>1524.89</v>
      </c>
      <c r="F154" s="6" t="s">
        <v>8</v>
      </c>
    </row>
    <row r="155" spans="1:6" x14ac:dyDescent="0.25">
      <c r="A155" s="17" t="s">
        <v>249</v>
      </c>
      <c r="B155" s="20" t="s">
        <v>250</v>
      </c>
      <c r="C155" s="20" t="s">
        <v>201</v>
      </c>
      <c r="D155" s="18">
        <v>44210</v>
      </c>
      <c r="E155" s="57">
        <v>17333.5</v>
      </c>
      <c r="F155" s="7" t="s">
        <v>8</v>
      </c>
    </row>
    <row r="156" spans="1:6" x14ac:dyDescent="0.25">
      <c r="A156" s="3" t="s">
        <v>22</v>
      </c>
      <c r="B156" s="19" t="s">
        <v>252</v>
      </c>
      <c r="C156" s="19" t="s">
        <v>251</v>
      </c>
      <c r="D156" s="16">
        <v>43834</v>
      </c>
      <c r="E156" s="56">
        <v>348</v>
      </c>
      <c r="F156" s="6" t="s">
        <v>9</v>
      </c>
    </row>
    <row r="157" spans="1:6" ht="60.75" customHeight="1" x14ac:dyDescent="0.25">
      <c r="A157" s="17" t="s">
        <v>22</v>
      </c>
      <c r="B157" s="20" t="s">
        <v>254</v>
      </c>
      <c r="C157" s="20" t="s">
        <v>253</v>
      </c>
      <c r="D157" s="18">
        <v>44201</v>
      </c>
      <c r="E157" s="57">
        <v>66300</v>
      </c>
      <c r="F157" s="7" t="s">
        <v>9</v>
      </c>
    </row>
    <row r="158" spans="1:6" ht="42" customHeight="1" x14ac:dyDescent="0.25">
      <c r="A158" s="3" t="s">
        <v>22</v>
      </c>
      <c r="B158" s="19" t="s">
        <v>256</v>
      </c>
      <c r="C158" s="19" t="s">
        <v>255</v>
      </c>
      <c r="D158" s="16">
        <v>44211</v>
      </c>
      <c r="E158" s="56">
        <v>171525.8</v>
      </c>
      <c r="F158" s="6" t="s">
        <v>9</v>
      </c>
    </row>
    <row r="159" spans="1:6" ht="28.5" customHeight="1" x14ac:dyDescent="0.25">
      <c r="A159" s="17" t="s">
        <v>22</v>
      </c>
      <c r="B159" s="20" t="s">
        <v>256</v>
      </c>
      <c r="C159" s="20" t="s">
        <v>255</v>
      </c>
      <c r="D159" s="18">
        <v>44211</v>
      </c>
      <c r="E159" s="57">
        <v>1700.53</v>
      </c>
      <c r="F159" s="7" t="s">
        <v>9</v>
      </c>
    </row>
    <row r="160" spans="1:6" ht="33" customHeight="1" x14ac:dyDescent="0.25">
      <c r="A160" s="3" t="s">
        <v>10</v>
      </c>
      <c r="B160" s="19" t="s">
        <v>258</v>
      </c>
      <c r="C160" s="19" t="s">
        <v>257</v>
      </c>
      <c r="D160" s="16">
        <v>44214</v>
      </c>
      <c r="E160" s="56">
        <v>342249.81</v>
      </c>
      <c r="F160" s="6">
        <v>165694876</v>
      </c>
    </row>
    <row r="161" spans="1:6" ht="27" customHeight="1" x14ac:dyDescent="0.25">
      <c r="A161" s="17" t="s">
        <v>10</v>
      </c>
      <c r="B161" s="20" t="s">
        <v>260</v>
      </c>
      <c r="C161" s="20" t="s">
        <v>259</v>
      </c>
      <c r="D161" s="18">
        <v>44214</v>
      </c>
      <c r="E161" s="57">
        <v>619729.35</v>
      </c>
      <c r="F161" s="7">
        <v>165694876</v>
      </c>
    </row>
    <row r="162" spans="1:6" ht="39" customHeight="1" x14ac:dyDescent="0.25">
      <c r="A162" s="3" t="s">
        <v>10</v>
      </c>
      <c r="B162" s="19" t="s">
        <v>262</v>
      </c>
      <c r="C162" s="19" t="s">
        <v>261</v>
      </c>
      <c r="D162" s="16">
        <v>44214</v>
      </c>
      <c r="E162" s="56">
        <v>22831.94</v>
      </c>
      <c r="F162" s="6">
        <v>165694876</v>
      </c>
    </row>
    <row r="163" spans="1:6" ht="23.25" customHeight="1" x14ac:dyDescent="0.25">
      <c r="A163" s="17" t="s">
        <v>10</v>
      </c>
      <c r="B163" s="20" t="s">
        <v>264</v>
      </c>
      <c r="C163" s="20" t="s">
        <v>263</v>
      </c>
      <c r="D163" s="18">
        <v>44214</v>
      </c>
      <c r="E163" s="57">
        <v>2923762</v>
      </c>
      <c r="F163" s="7">
        <v>165694876</v>
      </c>
    </row>
    <row r="164" spans="1:6" ht="22.5" customHeight="1" x14ac:dyDescent="0.25">
      <c r="A164" s="3" t="s">
        <v>10</v>
      </c>
      <c r="B164" s="19" t="s">
        <v>40</v>
      </c>
      <c r="C164" s="19" t="s">
        <v>265</v>
      </c>
      <c r="D164" s="16">
        <v>44215</v>
      </c>
      <c r="E164" s="56">
        <v>34.35</v>
      </c>
      <c r="F164" s="6">
        <v>165694876</v>
      </c>
    </row>
    <row r="165" spans="1:6" ht="25.5" customHeight="1" x14ac:dyDescent="0.25">
      <c r="A165" s="17" t="s">
        <v>10</v>
      </c>
      <c r="B165" s="20" t="s">
        <v>266</v>
      </c>
      <c r="C165" s="20" t="s">
        <v>266</v>
      </c>
      <c r="D165" s="18">
        <v>44216</v>
      </c>
      <c r="E165" s="57">
        <v>20000000</v>
      </c>
      <c r="F165" s="7">
        <v>165694876</v>
      </c>
    </row>
    <row r="166" spans="1:6" ht="39.75" customHeight="1" x14ac:dyDescent="0.25">
      <c r="A166" s="3" t="s">
        <v>10</v>
      </c>
      <c r="B166" s="19" t="s">
        <v>28</v>
      </c>
      <c r="C166" s="19" t="s">
        <v>28</v>
      </c>
      <c r="D166" s="16">
        <v>44218</v>
      </c>
      <c r="E166" s="56">
        <v>500000</v>
      </c>
      <c r="F166" s="6">
        <v>165694876</v>
      </c>
    </row>
    <row r="167" spans="1:6" ht="81.75" customHeight="1" x14ac:dyDescent="0.25">
      <c r="A167" s="17" t="s">
        <v>10</v>
      </c>
      <c r="B167" s="20" t="s">
        <v>268</v>
      </c>
      <c r="C167" s="20" t="s">
        <v>267</v>
      </c>
      <c r="D167" s="18">
        <v>44218</v>
      </c>
      <c r="E167" s="57">
        <v>277420.83</v>
      </c>
      <c r="F167" s="7">
        <v>165694876</v>
      </c>
    </row>
    <row r="168" spans="1:6" ht="92.25" customHeight="1" x14ac:dyDescent="0.25">
      <c r="A168" s="3" t="s">
        <v>10</v>
      </c>
      <c r="B168" s="19" t="s">
        <v>270</v>
      </c>
      <c r="C168" s="19" t="s">
        <v>269</v>
      </c>
      <c r="D168" s="16">
        <v>44218</v>
      </c>
      <c r="E168" s="56">
        <v>137100.03</v>
      </c>
      <c r="F168" s="6">
        <v>165694876</v>
      </c>
    </row>
    <row r="169" spans="1:6" ht="75" customHeight="1" x14ac:dyDescent="0.25">
      <c r="A169" s="17" t="s">
        <v>10</v>
      </c>
      <c r="B169" s="20" t="s">
        <v>272</v>
      </c>
      <c r="C169" s="20" t="s">
        <v>271</v>
      </c>
      <c r="D169" s="18">
        <v>44218</v>
      </c>
      <c r="E169" s="57">
        <v>132240</v>
      </c>
      <c r="F169" s="7">
        <v>165694876</v>
      </c>
    </row>
    <row r="170" spans="1:6" ht="75" customHeight="1" x14ac:dyDescent="0.25">
      <c r="A170" s="3" t="s">
        <v>10</v>
      </c>
      <c r="B170" s="19" t="s">
        <v>55</v>
      </c>
      <c r="C170" s="19" t="s">
        <v>273</v>
      </c>
      <c r="D170" s="16">
        <v>44218</v>
      </c>
      <c r="E170" s="56">
        <v>98600.77</v>
      </c>
      <c r="F170" s="6">
        <v>165694876</v>
      </c>
    </row>
    <row r="171" spans="1:6" ht="66" customHeight="1" x14ac:dyDescent="0.25">
      <c r="A171" s="17" t="s">
        <v>10</v>
      </c>
      <c r="B171" s="20" t="s">
        <v>275</v>
      </c>
      <c r="C171" s="20" t="s">
        <v>274</v>
      </c>
      <c r="D171" s="18">
        <v>44218</v>
      </c>
      <c r="E171" s="57">
        <v>8079.86</v>
      </c>
      <c r="F171" s="7">
        <v>165694876</v>
      </c>
    </row>
    <row r="172" spans="1:6" ht="71.25" customHeight="1" x14ac:dyDescent="0.25">
      <c r="A172" s="3" t="s">
        <v>10</v>
      </c>
      <c r="B172" s="19" t="s">
        <v>277</v>
      </c>
      <c r="C172" s="19" t="s">
        <v>276</v>
      </c>
      <c r="D172" s="16">
        <v>44218</v>
      </c>
      <c r="E172" s="56">
        <v>17980</v>
      </c>
      <c r="F172" s="6">
        <v>165694876</v>
      </c>
    </row>
    <row r="173" spans="1:6" ht="39" customHeight="1" x14ac:dyDescent="0.25">
      <c r="A173" s="17" t="s">
        <v>10</v>
      </c>
      <c r="B173" s="20" t="s">
        <v>279</v>
      </c>
      <c r="C173" s="20" t="s">
        <v>278</v>
      </c>
      <c r="D173" s="18">
        <v>44222</v>
      </c>
      <c r="E173" s="57">
        <v>64000</v>
      </c>
      <c r="F173" s="7">
        <v>165694876</v>
      </c>
    </row>
    <row r="174" spans="1:6" ht="57" customHeight="1" x14ac:dyDescent="0.25">
      <c r="A174" s="3" t="s">
        <v>10</v>
      </c>
      <c r="B174" s="19" t="s">
        <v>281</v>
      </c>
      <c r="C174" s="19" t="s">
        <v>280</v>
      </c>
      <c r="D174" s="16">
        <v>44225</v>
      </c>
      <c r="E174" s="56">
        <v>64443.59</v>
      </c>
      <c r="F174" s="6">
        <v>165694876</v>
      </c>
    </row>
    <row r="175" spans="1:6" ht="66.75" customHeight="1" x14ac:dyDescent="0.25">
      <c r="A175" s="17" t="s">
        <v>10</v>
      </c>
      <c r="B175" s="20" t="s">
        <v>43</v>
      </c>
      <c r="C175" s="20" t="s">
        <v>282</v>
      </c>
      <c r="D175" s="18">
        <v>44225</v>
      </c>
      <c r="E175" s="57">
        <v>58260.2</v>
      </c>
      <c r="F175" s="7">
        <v>165694876</v>
      </c>
    </row>
    <row r="176" spans="1:6" ht="56.25" customHeight="1" x14ac:dyDescent="0.25">
      <c r="A176" s="3" t="s">
        <v>10</v>
      </c>
      <c r="B176" s="19" t="s">
        <v>272</v>
      </c>
      <c r="C176" s="19" t="s">
        <v>283</v>
      </c>
      <c r="D176" s="16">
        <v>44225</v>
      </c>
      <c r="E176" s="56">
        <v>7783.6</v>
      </c>
      <c r="F176" s="6">
        <v>165694876</v>
      </c>
    </row>
    <row r="177" spans="1:6" ht="63" customHeight="1" x14ac:dyDescent="0.25">
      <c r="A177" s="17" t="s">
        <v>10</v>
      </c>
      <c r="B177" s="20" t="s">
        <v>285</v>
      </c>
      <c r="C177" s="20" t="s">
        <v>284</v>
      </c>
      <c r="D177" s="18">
        <v>44225</v>
      </c>
      <c r="E177" s="57">
        <v>20786.04</v>
      </c>
      <c r="F177" s="7">
        <v>165694876</v>
      </c>
    </row>
    <row r="178" spans="1:6" ht="100.5" customHeight="1" x14ac:dyDescent="0.25">
      <c r="A178" s="3" t="s">
        <v>10</v>
      </c>
      <c r="B178" s="19" t="s">
        <v>287</v>
      </c>
      <c r="C178" s="19" t="s">
        <v>286</v>
      </c>
      <c r="D178" s="16">
        <v>44225</v>
      </c>
      <c r="E178" s="56">
        <v>105154</v>
      </c>
      <c r="F178" s="6">
        <v>165694876</v>
      </c>
    </row>
    <row r="179" spans="1:6" ht="33.75" customHeight="1" x14ac:dyDescent="0.25">
      <c r="A179" s="17" t="s">
        <v>10</v>
      </c>
      <c r="B179" s="20" t="s">
        <v>289</v>
      </c>
      <c r="C179" s="20" t="s">
        <v>288</v>
      </c>
      <c r="D179" s="18">
        <v>44225</v>
      </c>
      <c r="E179" s="57">
        <v>18767.21</v>
      </c>
      <c r="F179" s="7">
        <v>165694876</v>
      </c>
    </row>
    <row r="180" spans="1:6" ht="46.5" customHeight="1" x14ac:dyDescent="0.25">
      <c r="A180" s="3" t="s">
        <v>10</v>
      </c>
      <c r="B180" s="19" t="s">
        <v>291</v>
      </c>
      <c r="C180" s="19" t="s">
        <v>290</v>
      </c>
      <c r="D180" s="16">
        <v>44225</v>
      </c>
      <c r="E180" s="56">
        <v>92932.41</v>
      </c>
      <c r="F180" s="6">
        <v>165694876</v>
      </c>
    </row>
    <row r="181" spans="1:6" ht="60" customHeight="1" x14ac:dyDescent="0.25">
      <c r="A181" s="17" t="s">
        <v>10</v>
      </c>
      <c r="B181" s="20" t="s">
        <v>73</v>
      </c>
      <c r="C181" s="20" t="s">
        <v>292</v>
      </c>
      <c r="D181" s="18">
        <v>44218</v>
      </c>
      <c r="E181" s="57">
        <v>146572</v>
      </c>
      <c r="F181" s="7">
        <v>165695368</v>
      </c>
    </row>
    <row r="182" spans="1:6" ht="87" customHeight="1" x14ac:dyDescent="0.25">
      <c r="A182" s="3" t="s">
        <v>10</v>
      </c>
      <c r="B182" s="19" t="s">
        <v>294</v>
      </c>
      <c r="C182" s="19" t="s">
        <v>293</v>
      </c>
      <c r="D182" s="16">
        <v>44218</v>
      </c>
      <c r="E182" s="56">
        <v>29760.82</v>
      </c>
      <c r="F182" s="6">
        <v>165695368</v>
      </c>
    </row>
    <row r="183" spans="1:6" ht="101.25" customHeight="1" x14ac:dyDescent="0.25">
      <c r="A183" s="17" t="s">
        <v>10</v>
      </c>
      <c r="B183" s="20" t="s">
        <v>294</v>
      </c>
      <c r="C183" s="20" t="s">
        <v>295</v>
      </c>
      <c r="D183" s="18">
        <v>44218</v>
      </c>
      <c r="E183" s="57">
        <v>12105.26</v>
      </c>
      <c r="F183" s="7">
        <v>165695368</v>
      </c>
    </row>
    <row r="184" spans="1:6" ht="172.5" customHeight="1" x14ac:dyDescent="0.25">
      <c r="A184" s="3" t="s">
        <v>10</v>
      </c>
      <c r="B184" s="19" t="s">
        <v>294</v>
      </c>
      <c r="C184" s="19" t="s">
        <v>296</v>
      </c>
      <c r="D184" s="16">
        <v>44218</v>
      </c>
      <c r="E184" s="56">
        <v>39164.07</v>
      </c>
      <c r="F184" s="6">
        <v>165695368</v>
      </c>
    </row>
    <row r="185" spans="1:6" ht="138.75" customHeight="1" x14ac:dyDescent="0.25">
      <c r="A185" s="17" t="s">
        <v>10</v>
      </c>
      <c r="B185" s="20" t="s">
        <v>294</v>
      </c>
      <c r="C185" s="20" t="s">
        <v>297</v>
      </c>
      <c r="D185" s="18">
        <v>44218</v>
      </c>
      <c r="E185" s="57">
        <v>37774.199999999997</v>
      </c>
      <c r="F185" s="7">
        <v>165695368</v>
      </c>
    </row>
    <row r="186" spans="1:6" ht="129.75" customHeight="1" x14ac:dyDescent="0.25">
      <c r="A186" s="3" t="s">
        <v>10</v>
      </c>
      <c r="B186" s="19" t="s">
        <v>299</v>
      </c>
      <c r="C186" s="19" t="s">
        <v>298</v>
      </c>
      <c r="D186" s="16">
        <v>44218</v>
      </c>
      <c r="E186" s="56">
        <v>100838.51</v>
      </c>
      <c r="F186" s="6">
        <v>165695368</v>
      </c>
    </row>
    <row r="187" spans="1:6" ht="56.25" customHeight="1" x14ac:dyDescent="0.25">
      <c r="A187" s="17" t="s">
        <v>10</v>
      </c>
      <c r="B187" s="20" t="s">
        <v>59</v>
      </c>
      <c r="C187" s="20" t="s">
        <v>300</v>
      </c>
      <c r="D187" s="18">
        <v>44218</v>
      </c>
      <c r="E187" s="57">
        <v>67288</v>
      </c>
      <c r="F187" s="7">
        <v>165695368</v>
      </c>
    </row>
    <row r="188" spans="1:6" ht="48.75" customHeight="1" x14ac:dyDescent="0.25">
      <c r="A188" s="3" t="s">
        <v>10</v>
      </c>
      <c r="B188" s="19" t="s">
        <v>77</v>
      </c>
      <c r="C188" s="19" t="s">
        <v>301</v>
      </c>
      <c r="D188" s="16">
        <v>44218</v>
      </c>
      <c r="E188" s="56">
        <v>17817.599999999999</v>
      </c>
      <c r="F188" s="6">
        <v>165695368</v>
      </c>
    </row>
    <row r="189" spans="1:6" ht="84.75" customHeight="1" x14ac:dyDescent="0.25">
      <c r="A189" s="17" t="s">
        <v>10</v>
      </c>
      <c r="B189" s="20" t="s">
        <v>303</v>
      </c>
      <c r="C189" s="20" t="s">
        <v>302</v>
      </c>
      <c r="D189" s="18">
        <v>44218</v>
      </c>
      <c r="E189" s="57">
        <v>2800.82</v>
      </c>
      <c r="F189" s="7">
        <v>165695368</v>
      </c>
    </row>
    <row r="190" spans="1:6" ht="72" customHeight="1" x14ac:dyDescent="0.25">
      <c r="A190" s="3" t="s">
        <v>10</v>
      </c>
      <c r="B190" s="19" t="s">
        <v>67</v>
      </c>
      <c r="C190" s="19" t="s">
        <v>304</v>
      </c>
      <c r="D190" s="16">
        <v>44218</v>
      </c>
      <c r="E190" s="56">
        <v>162621.01999999999</v>
      </c>
      <c r="F190" s="6">
        <v>165695368</v>
      </c>
    </row>
    <row r="191" spans="1:6" ht="50.25" customHeight="1" x14ac:dyDescent="0.25">
      <c r="A191" s="17" t="s">
        <v>10</v>
      </c>
      <c r="B191" s="20" t="s">
        <v>306</v>
      </c>
      <c r="C191" s="20" t="s">
        <v>305</v>
      </c>
      <c r="D191" s="18">
        <v>44218</v>
      </c>
      <c r="E191" s="57">
        <v>84912</v>
      </c>
      <c r="F191" s="7">
        <v>165695368</v>
      </c>
    </row>
    <row r="192" spans="1:6" ht="87.75" customHeight="1" x14ac:dyDescent="0.25">
      <c r="A192" s="3" t="s">
        <v>10</v>
      </c>
      <c r="B192" s="19" t="s">
        <v>59</v>
      </c>
      <c r="C192" s="19" t="s">
        <v>307</v>
      </c>
      <c r="D192" s="16">
        <v>44218</v>
      </c>
      <c r="E192" s="56">
        <v>461233.54</v>
      </c>
      <c r="F192" s="6">
        <v>165695368</v>
      </c>
    </row>
    <row r="193" spans="1:6" ht="79.5" customHeight="1" x14ac:dyDescent="0.25">
      <c r="A193" s="17" t="s">
        <v>10</v>
      </c>
      <c r="B193" s="20" t="s">
        <v>61</v>
      </c>
      <c r="C193" s="20" t="s">
        <v>308</v>
      </c>
      <c r="D193" s="18">
        <v>44225</v>
      </c>
      <c r="E193" s="57">
        <v>112253.98</v>
      </c>
      <c r="F193" s="7">
        <v>165695368</v>
      </c>
    </row>
    <row r="194" spans="1:6" ht="80.25" customHeight="1" x14ac:dyDescent="0.25">
      <c r="A194" s="3" t="s">
        <v>10</v>
      </c>
      <c r="B194" s="19" t="s">
        <v>310</v>
      </c>
      <c r="C194" s="19" t="s">
        <v>309</v>
      </c>
      <c r="D194" s="16">
        <v>44225</v>
      </c>
      <c r="E194" s="56">
        <v>42601.599999999999</v>
      </c>
      <c r="F194" s="6">
        <v>165695368</v>
      </c>
    </row>
    <row r="195" spans="1:6" ht="65.25" customHeight="1" x14ac:dyDescent="0.25">
      <c r="A195" s="17" t="s">
        <v>10</v>
      </c>
      <c r="B195" s="20" t="s">
        <v>306</v>
      </c>
      <c r="C195" s="20" t="s">
        <v>311</v>
      </c>
      <c r="D195" s="18">
        <v>44225</v>
      </c>
      <c r="E195" s="57">
        <v>33964.800000000003</v>
      </c>
      <c r="F195" s="7">
        <v>165695368</v>
      </c>
    </row>
    <row r="196" spans="1:6" ht="169.5" customHeight="1" x14ac:dyDescent="0.25">
      <c r="A196" s="3" t="s">
        <v>10</v>
      </c>
      <c r="B196" s="19" t="s">
        <v>303</v>
      </c>
      <c r="C196" s="19" t="s">
        <v>312</v>
      </c>
      <c r="D196" s="16">
        <v>44225</v>
      </c>
      <c r="E196" s="56">
        <v>9401321.5800000001</v>
      </c>
      <c r="F196" s="6">
        <v>165695368</v>
      </c>
    </row>
    <row r="197" spans="1:6" ht="58.5" customHeight="1" x14ac:dyDescent="0.25">
      <c r="A197" s="17" t="s">
        <v>10</v>
      </c>
      <c r="B197" s="20" t="s">
        <v>53</v>
      </c>
      <c r="C197" s="20" t="s">
        <v>313</v>
      </c>
      <c r="D197" s="18">
        <v>44225</v>
      </c>
      <c r="E197" s="57">
        <v>104934</v>
      </c>
      <c r="F197" s="7">
        <v>165695368</v>
      </c>
    </row>
    <row r="198" spans="1:6" ht="80.25" customHeight="1" x14ac:dyDescent="0.25">
      <c r="A198" s="3" t="s">
        <v>10</v>
      </c>
      <c r="B198" s="19" t="s">
        <v>57</v>
      </c>
      <c r="C198" s="19" t="s">
        <v>314</v>
      </c>
      <c r="D198" s="16">
        <v>44225</v>
      </c>
      <c r="E198" s="56">
        <v>655442.11</v>
      </c>
      <c r="F198" s="6">
        <v>165695368</v>
      </c>
    </row>
    <row r="199" spans="1:6" ht="63" customHeight="1" x14ac:dyDescent="0.25">
      <c r="A199" s="17" t="s">
        <v>10</v>
      </c>
      <c r="B199" s="20" t="s">
        <v>63</v>
      </c>
      <c r="C199" s="20" t="s">
        <v>315</v>
      </c>
      <c r="D199" s="18">
        <v>44225</v>
      </c>
      <c r="E199" s="57">
        <v>91279.85</v>
      </c>
      <c r="F199" s="7">
        <v>165695368</v>
      </c>
    </row>
    <row r="200" spans="1:6" ht="66" customHeight="1" x14ac:dyDescent="0.25">
      <c r="A200" s="3" t="s">
        <v>10</v>
      </c>
      <c r="B200" s="19" t="s">
        <v>317</v>
      </c>
      <c r="C200" s="19" t="s">
        <v>316</v>
      </c>
      <c r="D200" s="16">
        <v>44225</v>
      </c>
      <c r="E200" s="56">
        <v>261320.15</v>
      </c>
      <c r="F200" s="6">
        <v>165695368</v>
      </c>
    </row>
    <row r="201" spans="1:6" ht="108.75" customHeight="1" x14ac:dyDescent="0.25">
      <c r="A201" s="17" t="s">
        <v>10</v>
      </c>
      <c r="B201" s="20" t="s">
        <v>294</v>
      </c>
      <c r="C201" s="20" t="s">
        <v>318</v>
      </c>
      <c r="D201" s="18">
        <v>44225</v>
      </c>
      <c r="E201" s="57">
        <v>61789.26</v>
      </c>
      <c r="F201" s="7">
        <v>165695368</v>
      </c>
    </row>
    <row r="202" spans="1:6" ht="93.75" customHeight="1" x14ac:dyDescent="0.25">
      <c r="A202" s="3" t="s">
        <v>10</v>
      </c>
      <c r="B202" s="19" t="s">
        <v>285</v>
      </c>
      <c r="C202" s="19" t="s">
        <v>319</v>
      </c>
      <c r="D202" s="16">
        <v>44225</v>
      </c>
      <c r="E202" s="56">
        <v>24626.799999999999</v>
      </c>
      <c r="F202" s="6">
        <v>165695368</v>
      </c>
    </row>
    <row r="203" spans="1:6" ht="61.5" customHeight="1" x14ac:dyDescent="0.25">
      <c r="A203" s="17" t="s">
        <v>10</v>
      </c>
      <c r="B203" s="20" t="s">
        <v>321</v>
      </c>
      <c r="C203" s="20" t="s">
        <v>320</v>
      </c>
      <c r="D203" s="18">
        <v>44225</v>
      </c>
      <c r="E203" s="57">
        <v>30678.82</v>
      </c>
      <c r="F203" s="7">
        <v>165695368</v>
      </c>
    </row>
    <row r="204" spans="1:6" ht="30.75" customHeight="1" x14ac:dyDescent="0.25">
      <c r="A204" s="3" t="s">
        <v>10</v>
      </c>
      <c r="B204" s="19" t="s">
        <v>16</v>
      </c>
      <c r="C204" s="19" t="s">
        <v>28</v>
      </c>
      <c r="D204" s="16">
        <v>44218</v>
      </c>
      <c r="E204" s="56">
        <v>300000</v>
      </c>
      <c r="F204" s="6">
        <v>165695252</v>
      </c>
    </row>
    <row r="205" spans="1:6" ht="63.75" customHeight="1" x14ac:dyDescent="0.25">
      <c r="A205" s="17" t="s">
        <v>10</v>
      </c>
      <c r="B205" s="20" t="s">
        <v>25</v>
      </c>
      <c r="C205" s="20" t="s">
        <v>322</v>
      </c>
      <c r="D205" s="18">
        <v>44215</v>
      </c>
      <c r="E205" s="57">
        <v>1375</v>
      </c>
      <c r="F205" s="7">
        <v>165841941</v>
      </c>
    </row>
    <row r="206" spans="1:6" ht="48.75" customHeight="1" x14ac:dyDescent="0.25">
      <c r="A206" s="3" t="s">
        <v>10</v>
      </c>
      <c r="B206" s="19" t="s">
        <v>324</v>
      </c>
      <c r="C206" s="19" t="s">
        <v>323</v>
      </c>
      <c r="D206" s="16">
        <v>44215</v>
      </c>
      <c r="E206" s="56">
        <v>6000</v>
      </c>
      <c r="F206" s="6">
        <v>165841941</v>
      </c>
    </row>
    <row r="207" spans="1:6" ht="48" customHeight="1" x14ac:dyDescent="0.25">
      <c r="A207" s="17" t="s">
        <v>10</v>
      </c>
      <c r="B207" s="20" t="s">
        <v>326</v>
      </c>
      <c r="C207" s="20" t="s">
        <v>325</v>
      </c>
      <c r="D207" s="18">
        <v>44216</v>
      </c>
      <c r="E207" s="57">
        <v>21203.53</v>
      </c>
      <c r="F207" s="7">
        <v>165841941</v>
      </c>
    </row>
    <row r="208" spans="1:6" ht="69" customHeight="1" x14ac:dyDescent="0.25">
      <c r="A208" s="3" t="s">
        <v>10</v>
      </c>
      <c r="B208" s="19" t="s">
        <v>306</v>
      </c>
      <c r="C208" s="19" t="s">
        <v>327</v>
      </c>
      <c r="D208" s="16">
        <v>44218</v>
      </c>
      <c r="E208" s="56">
        <v>6960</v>
      </c>
      <c r="F208" s="6">
        <v>165841941</v>
      </c>
    </row>
    <row r="209" spans="1:6" ht="77.25" customHeight="1" x14ac:dyDescent="0.25">
      <c r="A209" s="17" t="s">
        <v>10</v>
      </c>
      <c r="B209" s="20" t="s">
        <v>329</v>
      </c>
      <c r="C209" s="20" t="s">
        <v>328</v>
      </c>
      <c r="D209" s="18">
        <v>44218</v>
      </c>
      <c r="E209" s="57">
        <v>12115.24</v>
      </c>
      <c r="F209" s="7">
        <v>165841941</v>
      </c>
    </row>
    <row r="210" spans="1:6" ht="54" customHeight="1" x14ac:dyDescent="0.25">
      <c r="A210" s="3" t="s">
        <v>10</v>
      </c>
      <c r="B210" s="19" t="s">
        <v>331</v>
      </c>
      <c r="C210" s="19" t="s">
        <v>330</v>
      </c>
      <c r="D210" s="16">
        <v>44218</v>
      </c>
      <c r="E210" s="56">
        <v>7958.53</v>
      </c>
      <c r="F210" s="6">
        <v>165841941</v>
      </c>
    </row>
    <row r="211" spans="1:6" ht="63" customHeight="1" x14ac:dyDescent="0.25">
      <c r="A211" s="17" t="s">
        <v>10</v>
      </c>
      <c r="B211" s="20" t="s">
        <v>333</v>
      </c>
      <c r="C211" s="20" t="s">
        <v>332</v>
      </c>
      <c r="D211" s="18">
        <v>44218</v>
      </c>
      <c r="E211" s="57">
        <v>173652</v>
      </c>
      <c r="F211" s="7">
        <v>165841941</v>
      </c>
    </row>
    <row r="212" spans="1:6" ht="51" customHeight="1" x14ac:dyDescent="0.25">
      <c r="A212" s="3" t="s">
        <v>10</v>
      </c>
      <c r="B212" s="19" t="s">
        <v>35</v>
      </c>
      <c r="C212" s="19" t="s">
        <v>334</v>
      </c>
      <c r="D212" s="16">
        <v>44218</v>
      </c>
      <c r="E212" s="56">
        <v>9491.1200000000008</v>
      </c>
      <c r="F212" s="6">
        <v>165841941</v>
      </c>
    </row>
    <row r="213" spans="1:6" ht="62.25" customHeight="1" x14ac:dyDescent="0.25">
      <c r="A213" s="17" t="s">
        <v>10</v>
      </c>
      <c r="B213" s="20" t="s">
        <v>336</v>
      </c>
      <c r="C213" s="20" t="s">
        <v>335</v>
      </c>
      <c r="D213" s="18">
        <v>44225</v>
      </c>
      <c r="E213" s="57">
        <v>19678.759999999998</v>
      </c>
      <c r="F213" s="7">
        <v>165841941</v>
      </c>
    </row>
    <row r="214" spans="1:6" ht="78" customHeight="1" x14ac:dyDescent="0.25">
      <c r="A214" s="3" t="s">
        <v>10</v>
      </c>
      <c r="B214" s="19" t="s">
        <v>338</v>
      </c>
      <c r="C214" s="19" t="s">
        <v>337</v>
      </c>
      <c r="D214" s="16">
        <v>44225</v>
      </c>
      <c r="E214" s="56">
        <v>238.96</v>
      </c>
      <c r="F214" s="6">
        <v>165841941</v>
      </c>
    </row>
    <row r="215" spans="1:6" ht="69" customHeight="1" x14ac:dyDescent="0.25">
      <c r="A215" s="17" t="s">
        <v>10</v>
      </c>
      <c r="B215" s="20" t="s">
        <v>339</v>
      </c>
      <c r="C215" s="20" t="s">
        <v>290</v>
      </c>
      <c r="D215" s="18">
        <v>44225</v>
      </c>
      <c r="E215" s="57">
        <v>92932.41</v>
      </c>
      <c r="F215" s="7">
        <v>165841941</v>
      </c>
    </row>
    <row r="216" spans="1:6" ht="80.25" customHeight="1" x14ac:dyDescent="0.25">
      <c r="A216" s="3" t="s">
        <v>10</v>
      </c>
      <c r="B216" s="19" t="s">
        <v>341</v>
      </c>
      <c r="C216" s="19" t="s">
        <v>340</v>
      </c>
      <c r="D216" s="16">
        <v>44225</v>
      </c>
      <c r="E216" s="56">
        <v>15220.13</v>
      </c>
      <c r="F216" s="6">
        <v>165841941</v>
      </c>
    </row>
    <row r="217" spans="1:6" ht="59.25" customHeight="1" x14ac:dyDescent="0.25">
      <c r="A217" s="17" t="s">
        <v>10</v>
      </c>
      <c r="B217" s="20" t="s">
        <v>25</v>
      </c>
      <c r="C217" s="20" t="s">
        <v>342</v>
      </c>
      <c r="D217" s="18">
        <v>44225</v>
      </c>
      <c r="E217" s="57">
        <v>1350</v>
      </c>
      <c r="F217" s="7">
        <v>165841941</v>
      </c>
    </row>
    <row r="218" spans="1:6" ht="57" customHeight="1" x14ac:dyDescent="0.25">
      <c r="A218" s="3" t="s">
        <v>10</v>
      </c>
      <c r="B218" s="19" t="s">
        <v>25</v>
      </c>
      <c r="C218" s="19" t="s">
        <v>343</v>
      </c>
      <c r="D218" s="16">
        <v>44225</v>
      </c>
      <c r="E218" s="56">
        <v>1350</v>
      </c>
      <c r="F218" s="6">
        <v>165841941</v>
      </c>
    </row>
    <row r="219" spans="1:6" ht="27" customHeight="1" x14ac:dyDescent="0.25">
      <c r="A219" s="17" t="s">
        <v>344</v>
      </c>
      <c r="B219" s="20" t="s">
        <v>6</v>
      </c>
      <c r="C219" s="20" t="s">
        <v>6</v>
      </c>
      <c r="D219" s="18">
        <v>44227</v>
      </c>
      <c r="E219" s="57">
        <v>0</v>
      </c>
      <c r="F219" s="7">
        <v>165841941</v>
      </c>
    </row>
    <row r="220" spans="1:6" ht="32.25" customHeight="1" x14ac:dyDescent="0.25">
      <c r="A220" s="3" t="s">
        <v>345</v>
      </c>
      <c r="B220" s="19" t="s">
        <v>7</v>
      </c>
      <c r="C220" s="19" t="s">
        <v>346</v>
      </c>
      <c r="D220" s="16">
        <v>44227</v>
      </c>
      <c r="E220" s="56">
        <v>5380.5087999999996</v>
      </c>
      <c r="F220" s="6">
        <v>165841941</v>
      </c>
    </row>
    <row r="221" spans="1:6" ht="39.75" customHeight="1" x14ac:dyDescent="0.25">
      <c r="A221" s="17" t="s">
        <v>347</v>
      </c>
      <c r="B221" s="20" t="s">
        <v>7</v>
      </c>
      <c r="C221" s="20" t="s">
        <v>346</v>
      </c>
      <c r="D221" s="18">
        <v>44227</v>
      </c>
      <c r="E221" s="57">
        <v>3500</v>
      </c>
      <c r="F221" s="7">
        <v>165841941</v>
      </c>
    </row>
    <row r="222" spans="1:6" ht="24.75" customHeight="1" x14ac:dyDescent="0.25">
      <c r="A222" s="3" t="s">
        <v>348</v>
      </c>
      <c r="B222" s="19" t="s">
        <v>16</v>
      </c>
      <c r="C222" s="19" t="s">
        <v>349</v>
      </c>
      <c r="D222" s="16">
        <v>44214</v>
      </c>
      <c r="E222" s="56">
        <v>4000000.85</v>
      </c>
      <c r="F222" s="6">
        <v>165841941</v>
      </c>
    </row>
    <row r="223" spans="1:6" ht="30.75" customHeight="1" x14ac:dyDescent="0.25">
      <c r="A223" s="17" t="s">
        <v>348</v>
      </c>
      <c r="B223" s="20" t="s">
        <v>16</v>
      </c>
      <c r="C223" s="20" t="s">
        <v>81</v>
      </c>
      <c r="D223" s="18">
        <v>44216</v>
      </c>
      <c r="E223" s="57">
        <v>19999998.239999998</v>
      </c>
      <c r="F223" s="7" t="s">
        <v>80</v>
      </c>
    </row>
    <row r="224" spans="1:6" ht="27" customHeight="1" x14ac:dyDescent="0.25">
      <c r="A224" s="3" t="s">
        <v>348</v>
      </c>
      <c r="B224" s="19" t="s">
        <v>16</v>
      </c>
      <c r="C224" s="19" t="s">
        <v>85</v>
      </c>
      <c r="D224" s="16">
        <v>44218</v>
      </c>
      <c r="E224" s="56">
        <v>470001.84</v>
      </c>
      <c r="F224" s="6" t="s">
        <v>80</v>
      </c>
    </row>
    <row r="225" spans="1:8" ht="36" customHeight="1" x14ac:dyDescent="0.25">
      <c r="A225" s="17" t="s">
        <v>348</v>
      </c>
      <c r="B225" s="20" t="s">
        <v>16</v>
      </c>
      <c r="C225" s="20" t="s">
        <v>86</v>
      </c>
      <c r="D225" s="18">
        <v>44218</v>
      </c>
      <c r="E225" s="57">
        <v>430000</v>
      </c>
      <c r="F225" s="7" t="s">
        <v>80</v>
      </c>
    </row>
    <row r="226" spans="1:8" ht="43.5" customHeight="1" x14ac:dyDescent="0.25">
      <c r="A226" s="3" t="s">
        <v>348</v>
      </c>
      <c r="B226" s="19" t="s">
        <v>16</v>
      </c>
      <c r="C226" s="19" t="s">
        <v>86</v>
      </c>
      <c r="D226" s="16">
        <v>44225</v>
      </c>
      <c r="E226" s="56">
        <v>64450</v>
      </c>
      <c r="F226" s="6" t="s">
        <v>80</v>
      </c>
    </row>
    <row r="227" spans="1:8" ht="24.75" customHeight="1" x14ac:dyDescent="0.25">
      <c r="A227" s="17" t="s">
        <v>348</v>
      </c>
      <c r="B227" s="20" t="s">
        <v>16</v>
      </c>
      <c r="C227" s="20" t="s">
        <v>86</v>
      </c>
      <c r="D227" s="18">
        <v>44225</v>
      </c>
      <c r="E227" s="57">
        <v>210751</v>
      </c>
      <c r="F227" s="7" t="s">
        <v>80</v>
      </c>
    </row>
    <row r="228" spans="1:8" ht="27.75" customHeight="1" x14ac:dyDescent="0.25">
      <c r="A228" s="3" t="s">
        <v>348</v>
      </c>
      <c r="B228" s="19" t="s">
        <v>16</v>
      </c>
      <c r="C228" s="19" t="s">
        <v>85</v>
      </c>
      <c r="D228" s="16">
        <v>44225</v>
      </c>
      <c r="E228" s="56">
        <v>10758423</v>
      </c>
      <c r="F228" s="6" t="s">
        <v>80</v>
      </c>
    </row>
    <row r="229" spans="1:8" ht="27.75" customHeight="1" x14ac:dyDescent="0.25">
      <c r="A229" s="17" t="s">
        <v>10</v>
      </c>
      <c r="B229" s="20" t="s">
        <v>16</v>
      </c>
      <c r="C229" s="20" t="s">
        <v>86</v>
      </c>
      <c r="D229" s="18">
        <v>44225</v>
      </c>
      <c r="E229" s="57">
        <v>150000</v>
      </c>
      <c r="F229" s="7" t="s">
        <v>80</v>
      </c>
    </row>
    <row r="230" spans="1:8" ht="59.25" customHeight="1" x14ac:dyDescent="0.25">
      <c r="A230" s="3" t="s">
        <v>22</v>
      </c>
      <c r="B230" s="19" t="s">
        <v>287</v>
      </c>
      <c r="C230" s="19" t="s">
        <v>351</v>
      </c>
      <c r="D230" s="16">
        <v>44222</v>
      </c>
      <c r="E230" s="56">
        <v>12760</v>
      </c>
      <c r="F230" s="6" t="s">
        <v>350</v>
      </c>
    </row>
    <row r="231" spans="1:8" ht="51" customHeight="1" x14ac:dyDescent="0.25">
      <c r="A231" s="17" t="s">
        <v>22</v>
      </c>
      <c r="B231" s="20" t="s">
        <v>353</v>
      </c>
      <c r="C231" s="20" t="s">
        <v>352</v>
      </c>
      <c r="D231" s="18">
        <v>44222</v>
      </c>
      <c r="E231" s="57">
        <v>287274</v>
      </c>
      <c r="F231" s="7" t="s">
        <v>350</v>
      </c>
    </row>
    <row r="232" spans="1:8" ht="42.75" customHeight="1" x14ac:dyDescent="0.25">
      <c r="A232" s="3" t="s">
        <v>22</v>
      </c>
      <c r="B232" s="19" t="s">
        <v>355</v>
      </c>
      <c r="C232" s="19" t="s">
        <v>354</v>
      </c>
      <c r="D232" s="16">
        <v>44225</v>
      </c>
      <c r="E232" s="56">
        <v>556800</v>
      </c>
      <c r="F232" s="6" t="s">
        <v>350</v>
      </c>
    </row>
    <row r="233" spans="1:8" ht="32.25" customHeight="1" x14ac:dyDescent="0.25">
      <c r="A233" s="17" t="s">
        <v>10</v>
      </c>
      <c r="B233" s="20" t="s">
        <v>357</v>
      </c>
      <c r="C233" s="20" t="s">
        <v>356</v>
      </c>
      <c r="D233" s="18">
        <v>44225</v>
      </c>
      <c r="E233" s="57">
        <v>696</v>
      </c>
      <c r="F233" s="7">
        <v>65508437191</v>
      </c>
    </row>
    <row r="234" spans="1:8" ht="27" customHeight="1" x14ac:dyDescent="0.25">
      <c r="A234" s="3" t="s">
        <v>10</v>
      </c>
      <c r="B234" s="19" t="s">
        <v>357</v>
      </c>
      <c r="C234" s="19" t="s">
        <v>356</v>
      </c>
      <c r="D234" s="16">
        <v>44225</v>
      </c>
      <c r="E234" s="56">
        <v>696</v>
      </c>
      <c r="F234" s="6">
        <v>65508437191</v>
      </c>
    </row>
    <row r="235" spans="1:8" ht="33" customHeight="1" x14ac:dyDescent="0.25">
      <c r="A235" s="17" t="s">
        <v>10</v>
      </c>
      <c r="B235" s="20" t="s">
        <v>357</v>
      </c>
      <c r="C235" s="20" t="s">
        <v>356</v>
      </c>
      <c r="D235" s="18">
        <v>44225</v>
      </c>
      <c r="E235" s="57">
        <v>696</v>
      </c>
      <c r="F235" s="7">
        <v>65508437191</v>
      </c>
    </row>
    <row r="236" spans="1:8" ht="36" customHeight="1" x14ac:dyDescent="0.25">
      <c r="A236" s="3" t="s">
        <v>10</v>
      </c>
      <c r="B236" s="19" t="s">
        <v>16</v>
      </c>
      <c r="C236" s="19" t="s">
        <v>29</v>
      </c>
      <c r="D236" s="16">
        <v>44225</v>
      </c>
      <c r="E236" s="56">
        <v>2600000</v>
      </c>
      <c r="F236" s="6">
        <v>65508437174</v>
      </c>
    </row>
    <row r="237" spans="1:8" ht="38.25" customHeight="1" x14ac:dyDescent="0.25">
      <c r="A237" s="3" t="s">
        <v>10</v>
      </c>
      <c r="B237" s="19" t="s">
        <v>260</v>
      </c>
      <c r="C237" s="19" t="s">
        <v>358</v>
      </c>
      <c r="D237" s="16">
        <v>44214</v>
      </c>
      <c r="E237" s="56">
        <v>619729.35</v>
      </c>
      <c r="F237" s="6">
        <v>97196508</v>
      </c>
      <c r="H237" t="s">
        <v>359</v>
      </c>
    </row>
    <row r="238" spans="1:8" ht="21.75" customHeight="1" x14ac:dyDescent="0.25">
      <c r="E238" s="57"/>
    </row>
    <row r="241" spans="1:7" ht="26.25" customHeight="1" x14ac:dyDescent="0.25"/>
    <row r="245" spans="1:7" x14ac:dyDescent="0.25">
      <c r="C245" s="9"/>
    </row>
    <row r="246" spans="1:7" x14ac:dyDescent="0.25">
      <c r="B246" s="9"/>
      <c r="D246" s="9"/>
      <c r="F246" s="9"/>
    </row>
    <row r="248" spans="1:7" x14ac:dyDescent="0.25">
      <c r="A248" s="9"/>
      <c r="G248" s="9"/>
    </row>
    <row r="251" spans="1:7" ht="15" customHeight="1" x14ac:dyDescent="0.25"/>
    <row r="252" spans="1:7" ht="25.5" customHeight="1" x14ac:dyDescent="0.25"/>
    <row r="265" ht="15" customHeight="1" x14ac:dyDescent="0.25"/>
    <row r="278" ht="44.25" customHeight="1" x14ac:dyDescent="0.25"/>
    <row r="283" ht="15" customHeight="1" x14ac:dyDescent="0.25"/>
    <row r="284" ht="15" customHeight="1" x14ac:dyDescent="0.25"/>
    <row r="286" ht="31.5" customHeight="1" x14ac:dyDescent="0.25"/>
    <row r="287" ht="25.5" customHeight="1" x14ac:dyDescent="0.25"/>
    <row r="289" ht="23.25" customHeight="1" x14ac:dyDescent="0.25"/>
    <row r="291" ht="25.5" customHeight="1" x14ac:dyDescent="0.25"/>
    <row r="292" ht="33.75" customHeight="1" x14ac:dyDescent="0.25"/>
    <row r="295" ht="27.75" customHeight="1" x14ac:dyDescent="0.25"/>
    <row r="296" ht="15" customHeight="1" x14ac:dyDescent="0.25"/>
    <row r="302" ht="27" customHeight="1" x14ac:dyDescent="0.25"/>
    <row r="304" ht="16.5" customHeight="1" x14ac:dyDescent="0.25"/>
    <row r="306" ht="10.5" customHeight="1" x14ac:dyDescent="0.25"/>
    <row r="309" ht="57" customHeight="1" x14ac:dyDescent="0.25"/>
    <row r="310" ht="63" customHeight="1" x14ac:dyDescent="0.25"/>
    <row r="311" ht="44.25" customHeight="1" x14ac:dyDescent="0.25"/>
    <row r="312" ht="36" customHeight="1" x14ac:dyDescent="0.25"/>
    <row r="314" ht="42" customHeight="1" x14ac:dyDescent="0.25"/>
    <row r="315" ht="49.5" customHeight="1" x14ac:dyDescent="0.25"/>
    <row r="316" ht="39" customHeight="1" x14ac:dyDescent="0.25"/>
    <row r="317" ht="53.25" customHeight="1" x14ac:dyDescent="0.25"/>
    <row r="318" ht="54" customHeight="1" x14ac:dyDescent="0.25"/>
    <row r="319" ht="23.25" customHeight="1" x14ac:dyDescent="0.25"/>
    <row r="323" ht="30.75" customHeight="1" x14ac:dyDescent="0.25"/>
    <row r="324" ht="23.25" customHeight="1" x14ac:dyDescent="0.25"/>
    <row r="325" ht="13.5" customHeight="1" x14ac:dyDescent="0.25"/>
    <row r="326" ht="21.75" customHeight="1" x14ac:dyDescent="0.25"/>
    <row r="331" ht="30" customHeight="1" x14ac:dyDescent="0.25"/>
    <row r="332" ht="15" customHeight="1" x14ac:dyDescent="0.25"/>
    <row r="337" ht="15" customHeight="1" x14ac:dyDescent="0.25"/>
    <row r="340" ht="15" customHeight="1" x14ac:dyDescent="0.25"/>
    <row r="355" ht="36.75" customHeight="1" x14ac:dyDescent="0.25"/>
    <row r="361" ht="15" customHeight="1" x14ac:dyDescent="0.25"/>
    <row r="395" ht="15" customHeight="1" x14ac:dyDescent="0.25"/>
    <row r="396" ht="15" customHeight="1" x14ac:dyDescent="0.25"/>
    <row r="397" ht="15" customHeight="1" x14ac:dyDescent="0.25"/>
    <row r="398" ht="15" customHeight="1" x14ac:dyDescent="0.25"/>
    <row r="446" ht="15" customHeight="1" x14ac:dyDescent="0.25"/>
    <row r="454" ht="24" customHeight="1" x14ac:dyDescent="0.25"/>
    <row r="468" spans="1:1" ht="15" customHeight="1" x14ac:dyDescent="0.25"/>
    <row r="469" spans="1:1" ht="15" customHeight="1" x14ac:dyDescent="0.25"/>
    <row r="477" spans="1:1" x14ac:dyDescent="0.25">
      <c r="A477" s="1"/>
    </row>
    <row r="478" spans="1:1" ht="15" customHeight="1" x14ac:dyDescent="0.25">
      <c r="A478" s="1"/>
    </row>
    <row r="479" spans="1:1" x14ac:dyDescent="0.25">
      <c r="A479" s="1"/>
    </row>
    <row r="480" spans="1:1" x14ac:dyDescent="0.25">
      <c r="A480" s="1"/>
    </row>
    <row r="484" ht="15" customHeight="1" x14ac:dyDescent="0.25"/>
    <row r="490" ht="13.5" customHeight="1" x14ac:dyDescent="0.25"/>
    <row r="491" ht="13.5" customHeight="1" x14ac:dyDescent="0.25"/>
    <row r="494" ht="15" customHeight="1" x14ac:dyDescent="0.25"/>
    <row r="519" ht="15" customHeight="1" x14ac:dyDescent="0.25"/>
    <row r="520" ht="15" customHeight="1" x14ac:dyDescent="0.25"/>
    <row r="524" ht="15" customHeight="1" x14ac:dyDescent="0.25"/>
    <row r="535" ht="15" customHeight="1" x14ac:dyDescent="0.25"/>
    <row r="541" ht="18" customHeight="1" x14ac:dyDescent="0.25"/>
    <row r="542" ht="14.25" customHeight="1" x14ac:dyDescent="0.25"/>
    <row r="555" ht="15" customHeight="1" x14ac:dyDescent="0.25"/>
    <row r="563" ht="15" customHeight="1" x14ac:dyDescent="0.25"/>
    <row r="564" ht="15" customHeight="1" x14ac:dyDescent="0.25"/>
    <row r="567"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8"/>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2263</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60.75" customHeight="1" x14ac:dyDescent="0.25">
      <c r="A9" s="37" t="s">
        <v>10</v>
      </c>
      <c r="B9" s="46" t="s">
        <v>17</v>
      </c>
      <c r="C9" s="22" t="s">
        <v>1731</v>
      </c>
      <c r="D9" s="39">
        <v>44475</v>
      </c>
      <c r="E9" s="53">
        <v>9126.5499999999993</v>
      </c>
      <c r="F9" s="7">
        <v>165841941</v>
      </c>
    </row>
    <row r="10" spans="1:6" ht="52.5" customHeight="1" x14ac:dyDescent="0.25">
      <c r="A10" s="23" t="s">
        <v>10</v>
      </c>
      <c r="B10" s="25" t="s">
        <v>1724</v>
      </c>
      <c r="C10" s="4" t="s">
        <v>1732</v>
      </c>
      <c r="D10" s="24">
        <v>44475</v>
      </c>
      <c r="E10" s="52">
        <v>3380</v>
      </c>
      <c r="F10" s="43">
        <v>165841941</v>
      </c>
    </row>
    <row r="11" spans="1:6" ht="59.25" customHeight="1" x14ac:dyDescent="0.25">
      <c r="A11" s="37" t="s">
        <v>10</v>
      </c>
      <c r="B11" s="38" t="s">
        <v>17</v>
      </c>
      <c r="C11" s="22" t="s">
        <v>1733</v>
      </c>
      <c r="D11" s="39">
        <v>44484</v>
      </c>
      <c r="E11" s="54">
        <v>1944.12</v>
      </c>
      <c r="F11" s="7">
        <v>165841941</v>
      </c>
    </row>
    <row r="12" spans="1:6" s="8" customFormat="1" ht="69.75" customHeight="1" x14ac:dyDescent="0.25">
      <c r="A12" s="37" t="s">
        <v>10</v>
      </c>
      <c r="B12" s="38" t="s">
        <v>1735</v>
      </c>
      <c r="C12" s="22" t="s">
        <v>1734</v>
      </c>
      <c r="D12" s="39">
        <v>44470</v>
      </c>
      <c r="E12" s="54">
        <v>241093.41</v>
      </c>
      <c r="F12" s="7">
        <v>65508437191</v>
      </c>
    </row>
    <row r="13" spans="1:6" ht="76.5" customHeight="1" x14ac:dyDescent="0.25">
      <c r="A13" s="23" t="s">
        <v>10</v>
      </c>
      <c r="B13" s="25" t="s">
        <v>1249</v>
      </c>
      <c r="C13" s="4" t="s">
        <v>1736</v>
      </c>
      <c r="D13" s="24">
        <v>44470</v>
      </c>
      <c r="E13" s="52">
        <v>120075.33</v>
      </c>
      <c r="F13" s="43">
        <v>65508437191</v>
      </c>
    </row>
    <row r="14" spans="1:6" ht="64.5" customHeight="1" x14ac:dyDescent="0.25">
      <c r="A14" s="37" t="s">
        <v>10</v>
      </c>
      <c r="B14" s="38" t="s">
        <v>1112</v>
      </c>
      <c r="C14" s="22" t="s">
        <v>1737</v>
      </c>
      <c r="D14" s="39">
        <v>44470</v>
      </c>
      <c r="E14" s="54">
        <v>87241.41</v>
      </c>
      <c r="F14" s="7">
        <v>65508437191</v>
      </c>
    </row>
    <row r="15" spans="1:6" ht="72" customHeight="1" x14ac:dyDescent="0.25">
      <c r="A15" s="23" t="s">
        <v>10</v>
      </c>
      <c r="B15" s="25" t="s">
        <v>61</v>
      </c>
      <c r="C15" s="4" t="s">
        <v>1738</v>
      </c>
      <c r="D15" s="24">
        <v>44470</v>
      </c>
      <c r="E15" s="52">
        <v>6753</v>
      </c>
      <c r="F15" s="43">
        <v>65508437191</v>
      </c>
    </row>
    <row r="16" spans="1:6" ht="48.75" customHeight="1" x14ac:dyDescent="0.25">
      <c r="A16" s="37" t="s">
        <v>10</v>
      </c>
      <c r="B16" s="38" t="s">
        <v>553</v>
      </c>
      <c r="C16" s="22" t="s">
        <v>1739</v>
      </c>
      <c r="D16" s="39">
        <v>44470</v>
      </c>
      <c r="E16" s="54">
        <v>81399.37</v>
      </c>
      <c r="F16" s="7">
        <v>65508437191</v>
      </c>
    </row>
    <row r="17" spans="1:6" ht="55.5" customHeight="1" x14ac:dyDescent="0.25">
      <c r="A17" s="23" t="s">
        <v>10</v>
      </c>
      <c r="B17" s="25" t="s">
        <v>329</v>
      </c>
      <c r="C17" s="4" t="s">
        <v>1740</v>
      </c>
      <c r="D17" s="24">
        <v>44470</v>
      </c>
      <c r="E17" s="52">
        <v>11984.69</v>
      </c>
      <c r="F17" s="43">
        <v>65508437191</v>
      </c>
    </row>
    <row r="18" spans="1:6" ht="55.5" customHeight="1" x14ac:dyDescent="0.25">
      <c r="A18" s="37" t="s">
        <v>10</v>
      </c>
      <c r="B18" s="38" t="s">
        <v>1501</v>
      </c>
      <c r="C18" s="22" t="s">
        <v>1741</v>
      </c>
      <c r="D18" s="39">
        <v>44470</v>
      </c>
      <c r="E18" s="54">
        <v>8908.7999999999993</v>
      </c>
      <c r="F18" s="7">
        <v>65508437191</v>
      </c>
    </row>
    <row r="19" spans="1:6" ht="48" customHeight="1" x14ac:dyDescent="0.25">
      <c r="A19" s="23" t="s">
        <v>10</v>
      </c>
      <c r="B19" s="25" t="s">
        <v>1256</v>
      </c>
      <c r="C19" s="4" t="s">
        <v>1742</v>
      </c>
      <c r="D19" s="24">
        <v>44470</v>
      </c>
      <c r="E19" s="52">
        <v>164174.5</v>
      </c>
      <c r="F19" s="43">
        <v>65508437191</v>
      </c>
    </row>
    <row r="20" spans="1:6" ht="78" customHeight="1" x14ac:dyDescent="0.25">
      <c r="A20" s="37" t="s">
        <v>10</v>
      </c>
      <c r="B20" s="38" t="s">
        <v>1256</v>
      </c>
      <c r="C20" s="22" t="s">
        <v>1743</v>
      </c>
      <c r="D20" s="39">
        <v>44470</v>
      </c>
      <c r="E20" s="54">
        <v>164496.56</v>
      </c>
      <c r="F20" s="7">
        <v>65508437191</v>
      </c>
    </row>
    <row r="21" spans="1:6" ht="66" customHeight="1" x14ac:dyDescent="0.25">
      <c r="A21" s="23" t="s">
        <v>10</v>
      </c>
      <c r="B21" s="25" t="s">
        <v>1745</v>
      </c>
      <c r="C21" s="4" t="s">
        <v>1744</v>
      </c>
      <c r="D21" s="24">
        <v>44470</v>
      </c>
      <c r="E21" s="52">
        <v>48008.92</v>
      </c>
      <c r="F21" s="43">
        <v>65508437191</v>
      </c>
    </row>
    <row r="22" spans="1:6" ht="83.25" customHeight="1" x14ac:dyDescent="0.25">
      <c r="A22" s="37" t="s">
        <v>10</v>
      </c>
      <c r="B22" s="38" t="s">
        <v>287</v>
      </c>
      <c r="C22" s="22" t="s">
        <v>1746</v>
      </c>
      <c r="D22" s="39">
        <v>44470</v>
      </c>
      <c r="E22" s="54">
        <v>165640</v>
      </c>
      <c r="F22" s="7">
        <v>65508437191</v>
      </c>
    </row>
    <row r="23" spans="1:6" ht="37.5" customHeight="1" x14ac:dyDescent="0.25">
      <c r="A23" s="23" t="s">
        <v>10</v>
      </c>
      <c r="B23" s="25" t="s">
        <v>1311</v>
      </c>
      <c r="C23" s="4" t="s">
        <v>1311</v>
      </c>
      <c r="D23" s="24">
        <v>44474</v>
      </c>
      <c r="E23" s="52">
        <v>2065000</v>
      </c>
      <c r="F23" s="43">
        <v>65508437191</v>
      </c>
    </row>
    <row r="24" spans="1:6" ht="81" customHeight="1" x14ac:dyDescent="0.25">
      <c r="A24" s="37" t="s">
        <v>10</v>
      </c>
      <c r="B24" s="38" t="s">
        <v>1748</v>
      </c>
      <c r="C24" s="22" t="s">
        <v>1747</v>
      </c>
      <c r="D24" s="39">
        <v>44476</v>
      </c>
      <c r="E24" s="54">
        <v>2320.6999999999998</v>
      </c>
      <c r="F24" s="7">
        <v>65508437191</v>
      </c>
    </row>
    <row r="25" spans="1:6" ht="78" customHeight="1" x14ac:dyDescent="0.25">
      <c r="A25" s="23" t="s">
        <v>10</v>
      </c>
      <c r="B25" s="25" t="s">
        <v>1750</v>
      </c>
      <c r="C25" s="4" t="s">
        <v>1749</v>
      </c>
      <c r="D25" s="24">
        <v>44476</v>
      </c>
      <c r="E25" s="52">
        <v>6183.53</v>
      </c>
      <c r="F25" s="43">
        <v>65508437191</v>
      </c>
    </row>
    <row r="26" spans="1:6" ht="63" customHeight="1" x14ac:dyDescent="0.25">
      <c r="A26" s="37" t="s">
        <v>10</v>
      </c>
      <c r="B26" s="38" t="s">
        <v>63</v>
      </c>
      <c r="C26" s="22" t="s">
        <v>1751</v>
      </c>
      <c r="D26" s="39">
        <v>44477</v>
      </c>
      <c r="E26" s="54">
        <v>6977.98</v>
      </c>
      <c r="F26" s="7">
        <v>65508437191</v>
      </c>
    </row>
    <row r="27" spans="1:6" ht="84" customHeight="1" x14ac:dyDescent="0.25">
      <c r="A27" s="23" t="s">
        <v>10</v>
      </c>
      <c r="B27" s="25" t="s">
        <v>63</v>
      </c>
      <c r="C27" s="4" t="s">
        <v>1752</v>
      </c>
      <c r="D27" s="24">
        <v>44477</v>
      </c>
      <c r="E27" s="52">
        <v>61622.68</v>
      </c>
      <c r="F27" s="43">
        <v>65508437191</v>
      </c>
    </row>
    <row r="28" spans="1:6" ht="55.5" customHeight="1" x14ac:dyDescent="0.25">
      <c r="A28" s="37" t="s">
        <v>10</v>
      </c>
      <c r="B28" s="38" t="s">
        <v>329</v>
      </c>
      <c r="C28" s="22" t="s">
        <v>1753</v>
      </c>
      <c r="D28" s="39">
        <v>44477</v>
      </c>
      <c r="E28" s="54">
        <v>765.6</v>
      </c>
      <c r="F28" s="7">
        <v>65508437191</v>
      </c>
    </row>
    <row r="29" spans="1:6" ht="52.5" customHeight="1" x14ac:dyDescent="0.25">
      <c r="A29" s="23" t="s">
        <v>10</v>
      </c>
      <c r="B29" s="25" t="s">
        <v>73</v>
      </c>
      <c r="C29" s="4" t="s">
        <v>1754</v>
      </c>
      <c r="D29" s="24">
        <v>44477</v>
      </c>
      <c r="E29" s="52">
        <v>164160.64000000001</v>
      </c>
      <c r="F29" s="43">
        <v>65508437191</v>
      </c>
    </row>
    <row r="30" spans="1:6" ht="48" customHeight="1" x14ac:dyDescent="0.25">
      <c r="A30" s="37" t="s">
        <v>10</v>
      </c>
      <c r="B30" s="38" t="s">
        <v>73</v>
      </c>
      <c r="C30" s="22" t="s">
        <v>1755</v>
      </c>
      <c r="D30" s="39">
        <v>44477</v>
      </c>
      <c r="E30" s="54">
        <v>82679.8</v>
      </c>
      <c r="F30" s="7">
        <v>65508437191</v>
      </c>
    </row>
    <row r="31" spans="1:6" ht="81" customHeight="1" x14ac:dyDescent="0.25">
      <c r="A31" s="23" t="s">
        <v>10</v>
      </c>
      <c r="B31" s="25" t="s">
        <v>287</v>
      </c>
      <c r="C31" s="4" t="s">
        <v>1756</v>
      </c>
      <c r="D31" s="24">
        <v>44477</v>
      </c>
      <c r="E31" s="52">
        <v>234462</v>
      </c>
      <c r="F31" s="43">
        <v>65508437191</v>
      </c>
    </row>
    <row r="32" spans="1:6" ht="64.5" customHeight="1" x14ac:dyDescent="0.25">
      <c r="A32" s="37" t="s">
        <v>10</v>
      </c>
      <c r="B32" s="38" t="s">
        <v>1249</v>
      </c>
      <c r="C32" s="22" t="s">
        <v>1757</v>
      </c>
      <c r="D32" s="39">
        <v>44477</v>
      </c>
      <c r="E32" s="54">
        <v>73969.399999999994</v>
      </c>
      <c r="F32" s="7">
        <v>65508437191</v>
      </c>
    </row>
    <row r="33" spans="1:6" ht="59.25" customHeight="1" x14ac:dyDescent="0.25">
      <c r="A33" s="23" t="s">
        <v>10</v>
      </c>
      <c r="B33" s="25" t="s">
        <v>1260</v>
      </c>
      <c r="C33" s="4" t="s">
        <v>1758</v>
      </c>
      <c r="D33" s="24">
        <v>44477</v>
      </c>
      <c r="E33" s="52">
        <v>22000</v>
      </c>
      <c r="F33" s="43">
        <v>65508437191</v>
      </c>
    </row>
    <row r="34" spans="1:6" ht="55.5" customHeight="1" x14ac:dyDescent="0.25">
      <c r="A34" s="37" t="s">
        <v>10</v>
      </c>
      <c r="B34" s="38" t="s">
        <v>1760</v>
      </c>
      <c r="C34" s="22" t="s">
        <v>1759</v>
      </c>
      <c r="D34" s="39">
        <v>44477</v>
      </c>
      <c r="E34" s="54">
        <v>36785.919999999998</v>
      </c>
      <c r="F34" s="7">
        <v>65508437191</v>
      </c>
    </row>
    <row r="35" spans="1:6" ht="41.25" customHeight="1" x14ac:dyDescent="0.25">
      <c r="A35" s="23" t="s">
        <v>10</v>
      </c>
      <c r="B35" s="25" t="s">
        <v>55</v>
      </c>
      <c r="C35" s="4" t="s">
        <v>1761</v>
      </c>
      <c r="D35" s="24">
        <v>44484</v>
      </c>
      <c r="E35" s="52">
        <v>22318.400000000001</v>
      </c>
      <c r="F35" s="43">
        <v>65508437191</v>
      </c>
    </row>
    <row r="36" spans="1:6" ht="53.25" customHeight="1" x14ac:dyDescent="0.25">
      <c r="A36" s="37" t="s">
        <v>10</v>
      </c>
      <c r="B36" s="38" t="s">
        <v>55</v>
      </c>
      <c r="C36" s="22" t="s">
        <v>1762</v>
      </c>
      <c r="D36" s="39">
        <v>44484</v>
      </c>
      <c r="E36" s="54">
        <v>67904.800000000003</v>
      </c>
      <c r="F36" s="7">
        <v>65508437191</v>
      </c>
    </row>
    <row r="37" spans="1:6" ht="42.75" customHeight="1" x14ac:dyDescent="0.25">
      <c r="A37" s="23" t="s">
        <v>10</v>
      </c>
      <c r="B37" s="25" t="s">
        <v>55</v>
      </c>
      <c r="C37" s="4" t="s">
        <v>1763</v>
      </c>
      <c r="D37" s="24">
        <v>44484</v>
      </c>
      <c r="E37" s="52">
        <v>1966.2</v>
      </c>
      <c r="F37" s="43">
        <v>65508437191</v>
      </c>
    </row>
    <row r="38" spans="1:6" ht="78" customHeight="1" x14ac:dyDescent="0.25">
      <c r="A38" s="37" t="s">
        <v>10</v>
      </c>
      <c r="B38" s="38" t="s">
        <v>294</v>
      </c>
      <c r="C38" s="22" t="s">
        <v>1764</v>
      </c>
      <c r="D38" s="39">
        <v>44484</v>
      </c>
      <c r="E38" s="54">
        <v>16713.28</v>
      </c>
      <c r="F38" s="7">
        <v>65508437191</v>
      </c>
    </row>
    <row r="39" spans="1:6" ht="36" customHeight="1" x14ac:dyDescent="0.25">
      <c r="A39" s="23" t="s">
        <v>10</v>
      </c>
      <c r="B39" s="25" t="s">
        <v>553</v>
      </c>
      <c r="C39" s="4" t="s">
        <v>1765</v>
      </c>
      <c r="D39" s="24">
        <v>44484</v>
      </c>
      <c r="E39" s="52">
        <v>81399.37</v>
      </c>
      <c r="F39" s="43">
        <v>65508437191</v>
      </c>
    </row>
    <row r="40" spans="1:6" ht="57" customHeight="1" x14ac:dyDescent="0.25">
      <c r="A40" s="37" t="s">
        <v>10</v>
      </c>
      <c r="B40" s="38" t="s">
        <v>1249</v>
      </c>
      <c r="C40" s="22" t="s">
        <v>1766</v>
      </c>
      <c r="D40" s="39">
        <v>44484</v>
      </c>
      <c r="E40" s="54">
        <v>1497</v>
      </c>
      <c r="F40" s="7">
        <v>65508437191</v>
      </c>
    </row>
    <row r="41" spans="1:6" ht="73.5" customHeight="1" x14ac:dyDescent="0.25">
      <c r="A41" s="23" t="s">
        <v>10</v>
      </c>
      <c r="B41" s="25" t="s">
        <v>287</v>
      </c>
      <c r="C41" s="4" t="s">
        <v>1767</v>
      </c>
      <c r="D41" s="24">
        <v>44484</v>
      </c>
      <c r="E41" s="52">
        <v>7800</v>
      </c>
      <c r="F41" s="43">
        <v>65508437191</v>
      </c>
    </row>
    <row r="42" spans="1:6" ht="22.5" customHeight="1" x14ac:dyDescent="0.25">
      <c r="A42" s="37" t="s">
        <v>636</v>
      </c>
      <c r="B42" s="38" t="s">
        <v>1202</v>
      </c>
      <c r="C42" s="22" t="s">
        <v>1202</v>
      </c>
      <c r="D42" s="39">
        <v>44474</v>
      </c>
      <c r="E42" s="54">
        <v>4600000</v>
      </c>
      <c r="F42" s="7">
        <v>65508437174</v>
      </c>
    </row>
    <row r="43" spans="1:6" ht="34.5" customHeight="1" x14ac:dyDescent="0.25">
      <c r="A43" s="23" t="s">
        <v>636</v>
      </c>
      <c r="B43" s="25" t="s">
        <v>11</v>
      </c>
      <c r="C43" s="4" t="s">
        <v>1768</v>
      </c>
      <c r="D43" s="24">
        <v>44483</v>
      </c>
      <c r="E43" s="52">
        <v>2891275.2</v>
      </c>
      <c r="F43" s="43">
        <v>65508437174</v>
      </c>
    </row>
    <row r="44" spans="1:6" ht="18.75" customHeight="1" x14ac:dyDescent="0.25">
      <c r="A44" s="37" t="s">
        <v>1769</v>
      </c>
      <c r="B44" s="38" t="s">
        <v>1064</v>
      </c>
      <c r="C44" s="22" t="s">
        <v>1768</v>
      </c>
      <c r="D44" s="39">
        <v>44483</v>
      </c>
      <c r="E44" s="54">
        <v>9865.7999999999993</v>
      </c>
      <c r="F44" s="7">
        <v>65508437174</v>
      </c>
    </row>
    <row r="45" spans="1:6" ht="29.25" customHeight="1" x14ac:dyDescent="0.25">
      <c r="A45" s="23" t="s">
        <v>1770</v>
      </c>
      <c r="B45" s="25" t="s">
        <v>985</v>
      </c>
      <c r="C45" s="4" t="s">
        <v>1768</v>
      </c>
      <c r="D45" s="24">
        <v>44483</v>
      </c>
      <c r="E45" s="52">
        <v>16698</v>
      </c>
      <c r="F45" s="43">
        <v>65508437174</v>
      </c>
    </row>
    <row r="46" spans="1:6" ht="20.25" customHeight="1" x14ac:dyDescent="0.25">
      <c r="A46" s="37" t="s">
        <v>1771</v>
      </c>
      <c r="B46" s="38" t="s">
        <v>993</v>
      </c>
      <c r="C46" s="22" t="s">
        <v>1768</v>
      </c>
      <c r="D46" s="39">
        <v>44483</v>
      </c>
      <c r="E46" s="54">
        <v>18351</v>
      </c>
      <c r="F46" s="7">
        <v>65508437174</v>
      </c>
    </row>
    <row r="47" spans="1:6" ht="21.75" customHeight="1" x14ac:dyDescent="0.25">
      <c r="A47" s="23" t="s">
        <v>1772</v>
      </c>
      <c r="B47" s="25" t="s">
        <v>12</v>
      </c>
      <c r="C47" s="4" t="s">
        <v>1768</v>
      </c>
      <c r="D47" s="24">
        <v>44483</v>
      </c>
      <c r="E47" s="52">
        <v>6039.4</v>
      </c>
      <c r="F47" s="43">
        <v>65508437174</v>
      </c>
    </row>
    <row r="48" spans="1:6" ht="22.5" customHeight="1" x14ac:dyDescent="0.25">
      <c r="A48" s="37" t="s">
        <v>1773</v>
      </c>
      <c r="B48" s="38" t="s">
        <v>1007</v>
      </c>
      <c r="C48" s="22" t="s">
        <v>1768</v>
      </c>
      <c r="D48" s="39">
        <v>44483</v>
      </c>
      <c r="E48" s="54">
        <v>7688.6</v>
      </c>
      <c r="F48" s="7">
        <v>65508437174</v>
      </c>
    </row>
    <row r="49" spans="1:6" ht="20.25" customHeight="1" x14ac:dyDescent="0.25">
      <c r="A49" s="23" t="s">
        <v>1774</v>
      </c>
      <c r="B49" s="25" t="s">
        <v>1009</v>
      </c>
      <c r="C49" s="4" t="s">
        <v>1768</v>
      </c>
      <c r="D49" s="24">
        <v>44483</v>
      </c>
      <c r="E49" s="52">
        <v>6750.4</v>
      </c>
      <c r="F49" s="43">
        <v>65508437174</v>
      </c>
    </row>
    <row r="50" spans="1:6" ht="23.25" customHeight="1" x14ac:dyDescent="0.25">
      <c r="A50" s="37" t="s">
        <v>1775</v>
      </c>
      <c r="B50" s="38" t="s">
        <v>13</v>
      </c>
      <c r="C50" s="22" t="s">
        <v>1768</v>
      </c>
      <c r="D50" s="39">
        <v>44483</v>
      </c>
      <c r="E50" s="54">
        <v>8260</v>
      </c>
      <c r="F50" s="7">
        <v>65508437174</v>
      </c>
    </row>
    <row r="51" spans="1:6" ht="23.25" customHeight="1" x14ac:dyDescent="0.25">
      <c r="A51" s="23" t="s">
        <v>1776</v>
      </c>
      <c r="B51" s="25" t="s">
        <v>1036</v>
      </c>
      <c r="C51" s="4" t="s">
        <v>1768</v>
      </c>
      <c r="D51" s="24">
        <v>44483</v>
      </c>
      <c r="E51" s="52">
        <v>5584.8</v>
      </c>
      <c r="F51" s="43">
        <v>65508437174</v>
      </c>
    </row>
    <row r="52" spans="1:6" ht="26.25" customHeight="1" x14ac:dyDescent="0.25">
      <c r="A52" s="37" t="s">
        <v>1777</v>
      </c>
      <c r="B52" s="38" t="s">
        <v>1038</v>
      </c>
      <c r="C52" s="22" t="s">
        <v>1768</v>
      </c>
      <c r="D52" s="39">
        <v>44483</v>
      </c>
      <c r="E52" s="54">
        <v>16954.599999999999</v>
      </c>
      <c r="F52" s="7">
        <v>65508437174</v>
      </c>
    </row>
    <row r="53" spans="1:6" ht="24.75" customHeight="1" x14ac:dyDescent="0.25">
      <c r="A53" s="23" t="s">
        <v>1778</v>
      </c>
      <c r="B53" s="25" t="s">
        <v>1052</v>
      </c>
      <c r="C53" s="4" t="s">
        <v>1768</v>
      </c>
      <c r="D53" s="24">
        <v>44483</v>
      </c>
      <c r="E53" s="52">
        <v>7163.8</v>
      </c>
      <c r="F53" s="43">
        <v>65508437174</v>
      </c>
    </row>
    <row r="54" spans="1:6" ht="25.5" customHeight="1" x14ac:dyDescent="0.25">
      <c r="A54" s="37" t="s">
        <v>1779</v>
      </c>
      <c r="B54" s="38" t="s">
        <v>901</v>
      </c>
      <c r="C54" s="22" t="s">
        <v>1768</v>
      </c>
      <c r="D54" s="39">
        <v>44483</v>
      </c>
      <c r="E54" s="54">
        <v>8869.2000000000007</v>
      </c>
      <c r="F54" s="7">
        <v>65508437174</v>
      </c>
    </row>
    <row r="55" spans="1:6" ht="23.25" customHeight="1" x14ac:dyDescent="0.25">
      <c r="A55" s="23" t="s">
        <v>1780</v>
      </c>
      <c r="B55" s="25" t="s">
        <v>6</v>
      </c>
      <c r="C55" s="4" t="s">
        <v>6</v>
      </c>
      <c r="D55" s="24">
        <v>44483</v>
      </c>
      <c r="E55" s="52">
        <v>0</v>
      </c>
      <c r="F55" s="43">
        <v>65508437174</v>
      </c>
    </row>
    <row r="56" spans="1:6" ht="24" customHeight="1" x14ac:dyDescent="0.25">
      <c r="A56" s="37" t="s">
        <v>1781</v>
      </c>
      <c r="B56" s="38" t="s">
        <v>1068</v>
      </c>
      <c r="C56" s="22" t="s">
        <v>1768</v>
      </c>
      <c r="D56" s="39">
        <v>44483</v>
      </c>
      <c r="E56" s="54">
        <v>17333.5</v>
      </c>
      <c r="F56" s="7">
        <v>65508437174</v>
      </c>
    </row>
    <row r="57" spans="1:6" ht="27.75" customHeight="1" x14ac:dyDescent="0.25">
      <c r="A57" s="23" t="s">
        <v>1782</v>
      </c>
      <c r="B57" s="25" t="s">
        <v>1783</v>
      </c>
      <c r="C57" s="4" t="s">
        <v>1074</v>
      </c>
      <c r="D57" s="24">
        <v>44483</v>
      </c>
      <c r="E57" s="52">
        <v>13830.8</v>
      </c>
      <c r="F57" s="43">
        <v>65508437174</v>
      </c>
    </row>
    <row r="58" spans="1:6" ht="29.25" customHeight="1" x14ac:dyDescent="0.25">
      <c r="A58" s="37" t="s">
        <v>1784</v>
      </c>
      <c r="B58" s="38" t="s">
        <v>6</v>
      </c>
      <c r="C58" s="22" t="s">
        <v>6</v>
      </c>
      <c r="D58" s="39">
        <v>44483</v>
      </c>
      <c r="E58" s="54">
        <v>0</v>
      </c>
      <c r="F58" s="7">
        <v>65508437174</v>
      </c>
    </row>
    <row r="59" spans="1:6" ht="23.25" customHeight="1" x14ac:dyDescent="0.25">
      <c r="A59" s="23" t="s">
        <v>1785</v>
      </c>
      <c r="B59" s="25" t="s">
        <v>1539</v>
      </c>
      <c r="C59" s="4" t="s">
        <v>1768</v>
      </c>
      <c r="D59" s="24">
        <v>44483</v>
      </c>
      <c r="E59" s="52">
        <v>14689.8</v>
      </c>
      <c r="F59" s="43">
        <v>65508437174</v>
      </c>
    </row>
    <row r="60" spans="1:6" ht="24.75" customHeight="1" x14ac:dyDescent="0.25">
      <c r="A60" s="37" t="s">
        <v>1786</v>
      </c>
      <c r="B60" s="38" t="s">
        <v>1662</v>
      </c>
      <c r="C60" s="22" t="s">
        <v>1768</v>
      </c>
      <c r="D60" s="39">
        <v>44483</v>
      </c>
      <c r="E60" s="54">
        <v>8328.2000000000007</v>
      </c>
      <c r="F60" s="7">
        <v>65508437174</v>
      </c>
    </row>
    <row r="61" spans="1:6" ht="39" customHeight="1" x14ac:dyDescent="0.25">
      <c r="A61" s="23" t="s">
        <v>1787</v>
      </c>
      <c r="B61" s="25" t="s">
        <v>14</v>
      </c>
      <c r="C61" s="4" t="s">
        <v>1788</v>
      </c>
      <c r="D61" s="24">
        <v>44483</v>
      </c>
      <c r="E61" s="52">
        <v>2548.9699999999998</v>
      </c>
      <c r="F61" s="43">
        <v>65508437174</v>
      </c>
    </row>
    <row r="62" spans="1:6" ht="43.5" customHeight="1" x14ac:dyDescent="0.25">
      <c r="A62" s="37" t="s">
        <v>1789</v>
      </c>
      <c r="B62" s="38" t="s">
        <v>15</v>
      </c>
      <c r="C62" s="22" t="s">
        <v>1790</v>
      </c>
      <c r="D62" s="39">
        <v>44483</v>
      </c>
      <c r="E62" s="54">
        <v>1563.63</v>
      </c>
      <c r="F62" s="7">
        <v>65508437174</v>
      </c>
    </row>
    <row r="63" spans="1:6" ht="31.5" customHeight="1" x14ac:dyDescent="0.25">
      <c r="A63" s="23" t="s">
        <v>1791</v>
      </c>
      <c r="B63" s="25" t="s">
        <v>6</v>
      </c>
      <c r="C63" s="4" t="s">
        <v>6</v>
      </c>
      <c r="D63" s="24">
        <v>44483</v>
      </c>
      <c r="E63" s="52">
        <v>0</v>
      </c>
      <c r="F63" s="43">
        <v>65508437174</v>
      </c>
    </row>
    <row r="64" spans="1:6" ht="36" customHeight="1" x14ac:dyDescent="0.25">
      <c r="A64" s="37" t="s">
        <v>1792</v>
      </c>
      <c r="B64" s="38" t="s">
        <v>1680</v>
      </c>
      <c r="C64" s="22" t="s">
        <v>1768</v>
      </c>
      <c r="D64" s="39">
        <v>44483</v>
      </c>
      <c r="E64" s="54">
        <v>10048.200000000001</v>
      </c>
      <c r="F64" s="7">
        <v>65508437174</v>
      </c>
    </row>
    <row r="65" spans="1:7" ht="54.75" customHeight="1" x14ac:dyDescent="0.25">
      <c r="A65" s="37" t="s">
        <v>10</v>
      </c>
      <c r="B65" s="38" t="s">
        <v>1724</v>
      </c>
      <c r="C65" s="22" t="s">
        <v>1793</v>
      </c>
      <c r="D65" s="39">
        <v>44488</v>
      </c>
      <c r="E65" s="54">
        <v>3744</v>
      </c>
      <c r="F65" s="7">
        <v>165841941</v>
      </c>
    </row>
    <row r="66" spans="1:7" ht="33.75" customHeight="1" x14ac:dyDescent="0.25">
      <c r="A66" s="23" t="s">
        <v>10</v>
      </c>
      <c r="B66" s="25" t="s">
        <v>326</v>
      </c>
      <c r="C66" s="4" t="s">
        <v>1794</v>
      </c>
      <c r="D66" s="24">
        <v>44490</v>
      </c>
      <c r="E66" s="52">
        <v>21203.53</v>
      </c>
      <c r="F66" s="43">
        <v>165841941</v>
      </c>
    </row>
    <row r="67" spans="1:7" ht="36.75" customHeight="1" x14ac:dyDescent="0.25">
      <c r="A67" s="37" t="s">
        <v>10</v>
      </c>
      <c r="B67" s="38" t="s">
        <v>266</v>
      </c>
      <c r="C67" s="22" t="s">
        <v>266</v>
      </c>
      <c r="D67" s="39">
        <v>44491</v>
      </c>
      <c r="E67" s="54">
        <v>1100000</v>
      </c>
      <c r="F67" s="7">
        <v>165841941</v>
      </c>
    </row>
    <row r="68" spans="1:7" ht="71.25" customHeight="1" x14ac:dyDescent="0.25">
      <c r="A68" s="23" t="s">
        <v>10</v>
      </c>
      <c r="B68" s="25" t="s">
        <v>17</v>
      </c>
      <c r="C68" s="4" t="s">
        <v>1795</v>
      </c>
      <c r="D68" s="24">
        <v>44498</v>
      </c>
      <c r="E68" s="52">
        <v>7628.2</v>
      </c>
      <c r="F68" s="43">
        <v>165841941</v>
      </c>
    </row>
    <row r="69" spans="1:7" ht="51.75" customHeight="1" x14ac:dyDescent="0.25">
      <c r="A69" s="37" t="s">
        <v>10</v>
      </c>
      <c r="B69" s="38" t="s">
        <v>1724</v>
      </c>
      <c r="C69" s="22" t="s">
        <v>1796</v>
      </c>
      <c r="D69" s="39">
        <v>44498</v>
      </c>
      <c r="E69" s="54">
        <v>1508</v>
      </c>
      <c r="F69" s="7">
        <v>165841941</v>
      </c>
      <c r="G69" s="8"/>
    </row>
    <row r="70" spans="1:7" ht="41.25" customHeight="1" x14ac:dyDescent="0.25">
      <c r="A70" s="23" t="s">
        <v>10</v>
      </c>
      <c r="B70" s="25" t="s">
        <v>6</v>
      </c>
      <c r="C70" s="4" t="s">
        <v>6</v>
      </c>
      <c r="D70" s="24">
        <v>44500</v>
      </c>
      <c r="E70" s="52">
        <v>0</v>
      </c>
      <c r="F70" s="43">
        <v>165841941</v>
      </c>
    </row>
    <row r="71" spans="1:7" ht="35.25" customHeight="1" x14ac:dyDescent="0.25">
      <c r="A71" s="37" t="s">
        <v>10</v>
      </c>
      <c r="B71" s="38" t="s">
        <v>7</v>
      </c>
      <c r="C71" s="22" t="s">
        <v>346</v>
      </c>
      <c r="D71" s="39">
        <v>44500</v>
      </c>
      <c r="E71" s="54">
        <v>3753.29</v>
      </c>
      <c r="F71" s="7">
        <v>165841941</v>
      </c>
    </row>
    <row r="72" spans="1:7" ht="42" customHeight="1" x14ac:dyDescent="0.25">
      <c r="A72" s="23" t="s">
        <v>10</v>
      </c>
      <c r="B72" s="25" t="s">
        <v>16</v>
      </c>
      <c r="C72" s="4" t="s">
        <v>81</v>
      </c>
      <c r="D72" s="24">
        <v>44491</v>
      </c>
      <c r="E72" s="52">
        <v>1099998.79</v>
      </c>
      <c r="F72" s="43" t="s">
        <v>80</v>
      </c>
    </row>
    <row r="73" spans="1:7" ht="49.5" customHeight="1" x14ac:dyDescent="0.25">
      <c r="A73" s="37" t="s">
        <v>10</v>
      </c>
      <c r="B73" s="38" t="s">
        <v>1637</v>
      </c>
      <c r="C73" s="22" t="s">
        <v>1797</v>
      </c>
      <c r="D73" s="39">
        <v>44488</v>
      </c>
      <c r="E73" s="54">
        <v>10059.799999999999</v>
      </c>
      <c r="F73" s="7">
        <v>65508437191</v>
      </c>
    </row>
    <row r="74" spans="1:7" ht="61.5" customHeight="1" x14ac:dyDescent="0.25">
      <c r="A74" s="23" t="s">
        <v>10</v>
      </c>
      <c r="B74" s="25" t="s">
        <v>33</v>
      </c>
      <c r="C74" s="4" t="s">
        <v>1798</v>
      </c>
      <c r="D74" s="24">
        <v>44491</v>
      </c>
      <c r="E74" s="52">
        <v>742.4</v>
      </c>
      <c r="F74" s="43">
        <v>65508437191</v>
      </c>
    </row>
    <row r="75" spans="1:7" ht="66.75" customHeight="1" x14ac:dyDescent="0.25">
      <c r="A75" s="37" t="s">
        <v>10</v>
      </c>
      <c r="B75" s="38" t="s">
        <v>1112</v>
      </c>
      <c r="C75" s="22" t="s">
        <v>1799</v>
      </c>
      <c r="D75" s="39">
        <v>44491</v>
      </c>
      <c r="E75" s="54">
        <v>87592.88</v>
      </c>
      <c r="F75" s="7">
        <v>65508437191</v>
      </c>
      <c r="G75" s="8"/>
    </row>
    <row r="76" spans="1:7" ht="53.25" customHeight="1" x14ac:dyDescent="0.25">
      <c r="A76" s="23" t="s">
        <v>10</v>
      </c>
      <c r="B76" s="25" t="s">
        <v>61</v>
      </c>
      <c r="C76" s="4" t="s">
        <v>1800</v>
      </c>
      <c r="D76" s="24">
        <v>44491</v>
      </c>
      <c r="E76" s="52">
        <v>40289.120000000003</v>
      </c>
      <c r="F76" s="43">
        <v>65508437191</v>
      </c>
    </row>
    <row r="77" spans="1:7" ht="51.75" customHeight="1" x14ac:dyDescent="0.25">
      <c r="A77" s="37" t="s">
        <v>10</v>
      </c>
      <c r="B77" s="38" t="s">
        <v>958</v>
      </c>
      <c r="C77" s="22" t="s">
        <v>1801</v>
      </c>
      <c r="D77" s="39">
        <v>44491</v>
      </c>
      <c r="E77" s="54">
        <v>283765.7</v>
      </c>
      <c r="F77" s="7">
        <v>65508437191</v>
      </c>
    </row>
    <row r="78" spans="1:7" ht="45.75" customHeight="1" x14ac:dyDescent="0.25">
      <c r="A78" s="23" t="s">
        <v>10</v>
      </c>
      <c r="B78" s="25" t="s">
        <v>1803</v>
      </c>
      <c r="C78" s="4" t="s">
        <v>1802</v>
      </c>
      <c r="D78" s="24">
        <v>44495</v>
      </c>
      <c r="E78" s="52">
        <v>2079.3000000000002</v>
      </c>
      <c r="F78" s="43">
        <v>65508437191</v>
      </c>
    </row>
    <row r="79" spans="1:7" ht="63" customHeight="1" x14ac:dyDescent="0.25">
      <c r="A79" s="37" t="s">
        <v>10</v>
      </c>
      <c r="B79" s="38" t="s">
        <v>1805</v>
      </c>
      <c r="C79" s="22" t="s">
        <v>1804</v>
      </c>
      <c r="D79" s="39">
        <v>44495</v>
      </c>
      <c r="E79" s="54">
        <v>6293.65</v>
      </c>
      <c r="F79" s="7">
        <v>65508437191</v>
      </c>
    </row>
    <row r="80" spans="1:7" ht="66" customHeight="1" x14ac:dyDescent="0.25">
      <c r="A80" s="23" t="s">
        <v>10</v>
      </c>
      <c r="B80" s="25" t="s">
        <v>1807</v>
      </c>
      <c r="C80" s="4" t="s">
        <v>1806</v>
      </c>
      <c r="D80" s="24">
        <v>44495</v>
      </c>
      <c r="E80" s="52">
        <v>4583.97</v>
      </c>
      <c r="F80" s="43">
        <v>65508437191</v>
      </c>
    </row>
    <row r="81" spans="1:6" ht="41.25" customHeight="1" x14ac:dyDescent="0.25">
      <c r="A81" s="37" t="s">
        <v>10</v>
      </c>
      <c r="B81" s="38" t="s">
        <v>1809</v>
      </c>
      <c r="C81" s="22" t="s">
        <v>1808</v>
      </c>
      <c r="D81" s="39">
        <v>44495</v>
      </c>
      <c r="E81" s="54">
        <v>582.32000000000005</v>
      </c>
      <c r="F81" s="7">
        <v>65508437191</v>
      </c>
    </row>
    <row r="82" spans="1:6" ht="42" customHeight="1" x14ac:dyDescent="0.25">
      <c r="A82" s="23" t="s">
        <v>10</v>
      </c>
      <c r="B82" s="25" t="s">
        <v>1811</v>
      </c>
      <c r="C82" s="4" t="s">
        <v>1810</v>
      </c>
      <c r="D82" s="24">
        <v>44496</v>
      </c>
      <c r="E82" s="52">
        <v>5027.4399999999996</v>
      </c>
      <c r="F82" s="43">
        <v>65508437191</v>
      </c>
    </row>
    <row r="83" spans="1:6" ht="30.75" customHeight="1" x14ac:dyDescent="0.25">
      <c r="A83" s="37" t="s">
        <v>10</v>
      </c>
      <c r="B83" s="38" t="s">
        <v>1811</v>
      </c>
      <c r="C83" s="22" t="s">
        <v>1812</v>
      </c>
      <c r="D83" s="39">
        <v>44496</v>
      </c>
      <c r="E83" s="54">
        <v>1190.1600000000001</v>
      </c>
      <c r="F83" s="7">
        <v>65508437191</v>
      </c>
    </row>
    <row r="84" spans="1:6" ht="36" customHeight="1" x14ac:dyDescent="0.25">
      <c r="A84" s="23" t="s">
        <v>10</v>
      </c>
      <c r="B84" s="25" t="s">
        <v>1811</v>
      </c>
      <c r="C84" s="4" t="s">
        <v>1813</v>
      </c>
      <c r="D84" s="24">
        <v>44496</v>
      </c>
      <c r="E84" s="52">
        <v>3897.6</v>
      </c>
      <c r="F84" s="43">
        <v>65508437191</v>
      </c>
    </row>
    <row r="85" spans="1:6" ht="50.25" customHeight="1" x14ac:dyDescent="0.25">
      <c r="A85" s="37" t="s">
        <v>10</v>
      </c>
      <c r="B85" s="38" t="s">
        <v>1811</v>
      </c>
      <c r="C85" s="22" t="s">
        <v>1814</v>
      </c>
      <c r="D85" s="39">
        <v>44496</v>
      </c>
      <c r="E85" s="54">
        <v>5632.96</v>
      </c>
      <c r="F85" s="7">
        <v>65508437191</v>
      </c>
    </row>
    <row r="86" spans="1:6" ht="39" customHeight="1" x14ac:dyDescent="0.25">
      <c r="A86" s="23" t="s">
        <v>10</v>
      </c>
      <c r="B86" s="25" t="s">
        <v>1816</v>
      </c>
      <c r="C86" s="4" t="s">
        <v>1815</v>
      </c>
      <c r="D86" s="24">
        <v>44496</v>
      </c>
      <c r="E86" s="52">
        <v>1682</v>
      </c>
      <c r="F86" s="43">
        <v>65508437191</v>
      </c>
    </row>
    <row r="87" spans="1:6" ht="29.25" customHeight="1" x14ac:dyDescent="0.25">
      <c r="A87" s="37" t="s">
        <v>10</v>
      </c>
      <c r="B87" s="38" t="s">
        <v>1807</v>
      </c>
      <c r="C87" s="22" t="s">
        <v>1817</v>
      </c>
      <c r="D87" s="39">
        <v>44496</v>
      </c>
      <c r="E87" s="54">
        <v>1215.68</v>
      </c>
      <c r="F87" s="7">
        <v>65508437191</v>
      </c>
    </row>
    <row r="88" spans="1:6" ht="40.5" customHeight="1" x14ac:dyDescent="0.25">
      <c r="A88" s="23" t="s">
        <v>10</v>
      </c>
      <c r="B88" s="25" t="s">
        <v>1809</v>
      </c>
      <c r="C88" s="4" t="s">
        <v>1818</v>
      </c>
      <c r="D88" s="24">
        <v>44496</v>
      </c>
      <c r="E88" s="52">
        <v>2107.7199999999998</v>
      </c>
      <c r="F88" s="43">
        <v>65508437191</v>
      </c>
    </row>
    <row r="89" spans="1:6" ht="40.5" customHeight="1" x14ac:dyDescent="0.25">
      <c r="A89" s="37" t="s">
        <v>10</v>
      </c>
      <c r="B89" s="38" t="s">
        <v>1803</v>
      </c>
      <c r="C89" s="22"/>
      <c r="D89" s="39">
        <v>44496</v>
      </c>
      <c r="E89" s="54">
        <v>4358.12</v>
      </c>
      <c r="F89" s="7">
        <v>65508437191</v>
      </c>
    </row>
    <row r="90" spans="1:6" ht="43.5" customHeight="1" x14ac:dyDescent="0.25">
      <c r="A90" s="23" t="s">
        <v>10</v>
      </c>
      <c r="B90" s="25" t="s">
        <v>1803</v>
      </c>
      <c r="C90" s="4" t="s">
        <v>1819</v>
      </c>
      <c r="D90" s="24">
        <v>44496</v>
      </c>
      <c r="E90" s="52">
        <v>1416.36</v>
      </c>
      <c r="F90" s="43">
        <v>65508437191</v>
      </c>
    </row>
    <row r="91" spans="1:6" ht="87.75" customHeight="1" x14ac:dyDescent="0.25">
      <c r="A91" s="37" t="s">
        <v>10</v>
      </c>
      <c r="B91" s="38" t="s">
        <v>1803</v>
      </c>
      <c r="C91" s="22" t="s">
        <v>1820</v>
      </c>
      <c r="D91" s="39">
        <v>44496</v>
      </c>
      <c r="E91" s="54">
        <v>7642.78</v>
      </c>
      <c r="F91" s="7">
        <v>65508437191</v>
      </c>
    </row>
    <row r="92" spans="1:6" ht="33.75" customHeight="1" x14ac:dyDescent="0.25">
      <c r="A92" s="23" t="s">
        <v>10</v>
      </c>
      <c r="B92" s="25" t="s">
        <v>1803</v>
      </c>
      <c r="C92" s="4" t="s">
        <v>1821</v>
      </c>
      <c r="D92" s="24">
        <v>44496</v>
      </c>
      <c r="E92" s="52">
        <v>1126.3599999999999</v>
      </c>
      <c r="F92" s="43">
        <v>65508437191</v>
      </c>
    </row>
    <row r="93" spans="1:6" ht="36.75" customHeight="1" x14ac:dyDescent="0.25">
      <c r="A93" s="37" t="s">
        <v>10</v>
      </c>
      <c r="B93" s="38" t="s">
        <v>1803</v>
      </c>
      <c r="C93" s="22" t="s">
        <v>1822</v>
      </c>
      <c r="D93" s="39">
        <v>44496</v>
      </c>
      <c r="E93" s="54">
        <v>3329.2</v>
      </c>
      <c r="F93" s="7">
        <v>65508437191</v>
      </c>
    </row>
    <row r="94" spans="1:6" ht="42.75" customHeight="1" x14ac:dyDescent="0.25">
      <c r="A94" s="23" t="s">
        <v>10</v>
      </c>
      <c r="B94" s="25" t="s">
        <v>1803</v>
      </c>
      <c r="C94" s="4" t="s">
        <v>1823</v>
      </c>
      <c r="D94" s="24">
        <v>44496</v>
      </c>
      <c r="E94" s="52">
        <v>6237.67</v>
      </c>
      <c r="F94" s="43">
        <v>65508437191</v>
      </c>
    </row>
    <row r="95" spans="1:6" ht="66" customHeight="1" x14ac:dyDescent="0.25">
      <c r="A95" s="37" t="s">
        <v>10</v>
      </c>
      <c r="B95" s="38" t="s">
        <v>1362</v>
      </c>
      <c r="C95" s="22" t="s">
        <v>1824</v>
      </c>
      <c r="D95" s="39">
        <v>44498</v>
      </c>
      <c r="E95" s="54">
        <v>1196.95</v>
      </c>
      <c r="F95" s="7">
        <v>65508437191</v>
      </c>
    </row>
    <row r="96" spans="1:6" ht="93.75" customHeight="1" x14ac:dyDescent="0.25">
      <c r="A96" s="23" t="s">
        <v>10</v>
      </c>
      <c r="B96" s="25" t="s">
        <v>1362</v>
      </c>
      <c r="C96" s="4" t="s">
        <v>1825</v>
      </c>
      <c r="D96" s="24">
        <v>44498</v>
      </c>
      <c r="E96" s="52">
        <v>26585.08</v>
      </c>
      <c r="F96" s="43">
        <v>65508437191</v>
      </c>
    </row>
    <row r="97" spans="1:6" ht="77.25" customHeight="1" x14ac:dyDescent="0.25">
      <c r="A97" s="37" t="s">
        <v>10</v>
      </c>
      <c r="B97" s="38" t="s">
        <v>1827</v>
      </c>
      <c r="C97" s="22" t="s">
        <v>1826</v>
      </c>
      <c r="D97" s="39">
        <v>44498</v>
      </c>
      <c r="E97" s="54">
        <v>44994.78</v>
      </c>
      <c r="F97" s="7">
        <v>65508437191</v>
      </c>
    </row>
    <row r="98" spans="1:6" ht="59.25" customHeight="1" x14ac:dyDescent="0.25">
      <c r="A98" s="23" t="s">
        <v>10</v>
      </c>
      <c r="B98" s="25" t="s">
        <v>1362</v>
      </c>
      <c r="C98" s="4" t="s">
        <v>1828</v>
      </c>
      <c r="D98" s="24">
        <v>44498</v>
      </c>
      <c r="E98" s="52">
        <v>1556.03</v>
      </c>
      <c r="F98" s="43">
        <v>65508437191</v>
      </c>
    </row>
    <row r="99" spans="1:6" ht="75.75" customHeight="1" x14ac:dyDescent="0.25">
      <c r="A99" s="37" t="s">
        <v>10</v>
      </c>
      <c r="B99" s="38" t="s">
        <v>1362</v>
      </c>
      <c r="C99" s="22" t="s">
        <v>1829</v>
      </c>
      <c r="D99" s="39">
        <v>44498</v>
      </c>
      <c r="E99" s="54">
        <v>1501.92</v>
      </c>
      <c r="F99" s="7">
        <v>65508437191</v>
      </c>
    </row>
    <row r="100" spans="1:6" ht="49.5" customHeight="1" x14ac:dyDescent="0.25">
      <c r="A100" s="23" t="s">
        <v>10</v>
      </c>
      <c r="B100" s="25" t="s">
        <v>550</v>
      </c>
      <c r="C100" s="4" t="s">
        <v>1830</v>
      </c>
      <c r="D100" s="24">
        <v>44498</v>
      </c>
      <c r="E100" s="52">
        <v>15010.63</v>
      </c>
      <c r="F100" s="43">
        <v>65508437191</v>
      </c>
    </row>
    <row r="101" spans="1:6" ht="85.5" customHeight="1" x14ac:dyDescent="0.25">
      <c r="A101" s="37" t="s">
        <v>10</v>
      </c>
      <c r="B101" s="38" t="s">
        <v>1832</v>
      </c>
      <c r="C101" s="22" t="s">
        <v>1831</v>
      </c>
      <c r="D101" s="39">
        <v>44498</v>
      </c>
      <c r="E101" s="54">
        <v>44859.95</v>
      </c>
      <c r="F101" s="7">
        <v>65508437191</v>
      </c>
    </row>
    <row r="102" spans="1:6" ht="69" customHeight="1" x14ac:dyDescent="0.25">
      <c r="A102" s="23" t="s">
        <v>10</v>
      </c>
      <c r="B102" s="25" t="s">
        <v>1112</v>
      </c>
      <c r="C102" s="4" t="s">
        <v>1833</v>
      </c>
      <c r="D102" s="24">
        <v>44498</v>
      </c>
      <c r="E102" s="52">
        <v>72521.95</v>
      </c>
      <c r="F102" s="43">
        <v>65508437191</v>
      </c>
    </row>
    <row r="103" spans="1:6" ht="62.25" customHeight="1" x14ac:dyDescent="0.25">
      <c r="A103" s="37" t="s">
        <v>10</v>
      </c>
      <c r="B103" s="38" t="s">
        <v>543</v>
      </c>
      <c r="C103" s="22" t="s">
        <v>1834</v>
      </c>
      <c r="D103" s="39">
        <v>44498</v>
      </c>
      <c r="E103" s="54">
        <v>22968</v>
      </c>
      <c r="F103" s="7">
        <v>65508437191</v>
      </c>
    </row>
    <row r="104" spans="1:6" ht="59.25" customHeight="1" x14ac:dyDescent="0.25">
      <c r="A104" s="23" t="s">
        <v>10</v>
      </c>
      <c r="B104" s="25" t="s">
        <v>553</v>
      </c>
      <c r="C104" s="4" t="s">
        <v>1835</v>
      </c>
      <c r="D104" s="24">
        <v>44498</v>
      </c>
      <c r="E104" s="52">
        <v>81399.37</v>
      </c>
      <c r="F104" s="43">
        <v>65508437191</v>
      </c>
    </row>
    <row r="105" spans="1:6" ht="64.5" customHeight="1" x14ac:dyDescent="0.25">
      <c r="A105" s="37" t="s">
        <v>10</v>
      </c>
      <c r="B105" s="38" t="s">
        <v>1498</v>
      </c>
      <c r="C105" s="22" t="s">
        <v>1836</v>
      </c>
      <c r="D105" s="39">
        <v>44498</v>
      </c>
      <c r="E105" s="54">
        <v>2533.44</v>
      </c>
      <c r="F105" s="7">
        <v>65508437191</v>
      </c>
    </row>
    <row r="106" spans="1:6" ht="65.25" customHeight="1" x14ac:dyDescent="0.25">
      <c r="A106" s="23" t="s">
        <v>10</v>
      </c>
      <c r="B106" s="25" t="s">
        <v>849</v>
      </c>
      <c r="C106" s="4" t="s">
        <v>1837</v>
      </c>
      <c r="D106" s="24">
        <v>44498</v>
      </c>
      <c r="E106" s="52">
        <v>7830</v>
      </c>
      <c r="F106" s="43">
        <v>65508437191</v>
      </c>
    </row>
    <row r="107" spans="1:6" ht="72.75" customHeight="1" x14ac:dyDescent="0.25">
      <c r="A107" s="37" t="s">
        <v>10</v>
      </c>
      <c r="B107" s="38" t="s">
        <v>1256</v>
      </c>
      <c r="C107" s="22" t="s">
        <v>1838</v>
      </c>
      <c r="D107" s="39">
        <v>44498</v>
      </c>
      <c r="E107" s="54">
        <v>147981.13</v>
      </c>
      <c r="F107" s="7">
        <v>65508437191</v>
      </c>
    </row>
    <row r="108" spans="1:6" ht="135.75" customHeight="1" x14ac:dyDescent="0.25">
      <c r="A108" s="23" t="s">
        <v>10</v>
      </c>
      <c r="B108" s="25" t="s">
        <v>37</v>
      </c>
      <c r="C108" s="4" t="s">
        <v>1839</v>
      </c>
      <c r="D108" s="24">
        <v>44498</v>
      </c>
      <c r="E108" s="52">
        <v>34606.04</v>
      </c>
      <c r="F108" s="43">
        <v>65508437191</v>
      </c>
    </row>
    <row r="109" spans="1:6" ht="51" customHeight="1" x14ac:dyDescent="0.25">
      <c r="A109" s="37" t="s">
        <v>10</v>
      </c>
      <c r="B109" s="38" t="s">
        <v>1841</v>
      </c>
      <c r="C109" s="22" t="s">
        <v>1840</v>
      </c>
      <c r="D109" s="39">
        <v>44498</v>
      </c>
      <c r="E109" s="54">
        <v>9692.2999999999993</v>
      </c>
      <c r="F109" s="7">
        <v>65508437191</v>
      </c>
    </row>
    <row r="110" spans="1:6" ht="48.75" customHeight="1" x14ac:dyDescent="0.25">
      <c r="A110" s="23" t="s">
        <v>10</v>
      </c>
      <c r="B110" s="25" t="s">
        <v>1803</v>
      </c>
      <c r="C110" s="4" t="s">
        <v>1842</v>
      </c>
      <c r="D110" s="24">
        <v>44498</v>
      </c>
      <c r="E110" s="52">
        <v>6670</v>
      </c>
      <c r="F110" s="43">
        <v>65508437191</v>
      </c>
    </row>
    <row r="111" spans="1:6" ht="28.5" customHeight="1" x14ac:dyDescent="0.25">
      <c r="A111" s="37" t="s">
        <v>10</v>
      </c>
      <c r="B111" s="38" t="s">
        <v>1843</v>
      </c>
      <c r="C111" s="22" t="s">
        <v>1843</v>
      </c>
      <c r="D111" s="39">
        <v>44498</v>
      </c>
      <c r="E111" s="54">
        <v>3000000</v>
      </c>
      <c r="F111" s="7">
        <v>65508437191</v>
      </c>
    </row>
    <row r="112" spans="1:6" ht="27" customHeight="1" x14ac:dyDescent="0.25">
      <c r="A112" s="23" t="s">
        <v>636</v>
      </c>
      <c r="B112" s="25" t="s">
        <v>16</v>
      </c>
      <c r="C112" s="4" t="s">
        <v>259</v>
      </c>
      <c r="D112" s="24">
        <v>44487</v>
      </c>
      <c r="E112" s="52">
        <v>601176.6</v>
      </c>
      <c r="F112" s="43">
        <v>65508437174</v>
      </c>
    </row>
    <row r="113" spans="1:6" ht="32.25" customHeight="1" x14ac:dyDescent="0.25">
      <c r="A113" s="37" t="s">
        <v>636</v>
      </c>
      <c r="B113" s="38" t="s">
        <v>262</v>
      </c>
      <c r="C113" s="22" t="s">
        <v>1844</v>
      </c>
      <c r="D113" s="39">
        <v>44487</v>
      </c>
      <c r="E113" s="54">
        <v>23058.86</v>
      </c>
      <c r="F113" s="7">
        <v>65508437174</v>
      </c>
    </row>
    <row r="114" spans="1:6" ht="26.25" customHeight="1" x14ac:dyDescent="0.25">
      <c r="A114" s="23" t="s">
        <v>636</v>
      </c>
      <c r="B114" s="25" t="s">
        <v>264</v>
      </c>
      <c r="C114" s="4" t="s">
        <v>1845</v>
      </c>
      <c r="D114" s="24">
        <v>44487</v>
      </c>
      <c r="E114" s="52">
        <v>1290625</v>
      </c>
      <c r="F114" s="43">
        <v>65508437174</v>
      </c>
    </row>
    <row r="115" spans="1:6" ht="36" customHeight="1" x14ac:dyDescent="0.25">
      <c r="A115" s="37" t="s">
        <v>636</v>
      </c>
      <c r="B115" s="38" t="s">
        <v>638</v>
      </c>
      <c r="C115" s="22" t="s">
        <v>1846</v>
      </c>
      <c r="D115" s="39">
        <v>44487</v>
      </c>
      <c r="E115" s="54">
        <v>317191.75</v>
      </c>
      <c r="F115" s="7">
        <v>65508437174</v>
      </c>
    </row>
    <row r="116" spans="1:6" ht="33.75" customHeight="1" x14ac:dyDescent="0.25">
      <c r="A116" s="23" t="s">
        <v>636</v>
      </c>
      <c r="B116" s="25" t="s">
        <v>11</v>
      </c>
      <c r="C116" s="4" t="s">
        <v>1847</v>
      </c>
      <c r="D116" s="24">
        <v>44498</v>
      </c>
      <c r="E116" s="52">
        <v>2705224.2</v>
      </c>
      <c r="F116" s="43">
        <v>65508437174</v>
      </c>
    </row>
    <row r="117" spans="1:6" ht="36.75" customHeight="1" x14ac:dyDescent="0.25">
      <c r="A117" s="37" t="s">
        <v>636</v>
      </c>
      <c r="B117" s="38" t="s">
        <v>11</v>
      </c>
      <c r="C117" s="22" t="s">
        <v>1848</v>
      </c>
      <c r="D117" s="39">
        <v>44498</v>
      </c>
      <c r="E117" s="54">
        <v>1395184.4</v>
      </c>
      <c r="F117" s="7">
        <v>65508437174</v>
      </c>
    </row>
    <row r="118" spans="1:6" ht="27" customHeight="1" x14ac:dyDescent="0.25">
      <c r="A118" s="23" t="s">
        <v>1849</v>
      </c>
      <c r="B118" s="25" t="s">
        <v>985</v>
      </c>
      <c r="C118" s="4" t="s">
        <v>1847</v>
      </c>
      <c r="D118" s="24">
        <v>44498</v>
      </c>
      <c r="E118" s="52">
        <v>15445.6</v>
      </c>
      <c r="F118" s="43">
        <v>65508437174</v>
      </c>
    </row>
    <row r="119" spans="1:6" ht="30.75" customHeight="1" x14ac:dyDescent="0.25">
      <c r="A119" s="37" t="s">
        <v>1850</v>
      </c>
      <c r="B119" s="38" t="s">
        <v>993</v>
      </c>
      <c r="C119" s="22" t="s">
        <v>1847</v>
      </c>
      <c r="D119" s="39">
        <v>44498</v>
      </c>
      <c r="E119" s="54">
        <v>17440.8</v>
      </c>
      <c r="F119" s="7">
        <v>65508437174</v>
      </c>
    </row>
    <row r="120" spans="1:6" ht="30.75" customHeight="1" x14ac:dyDescent="0.25">
      <c r="A120" s="23" t="s">
        <v>1851</v>
      </c>
      <c r="B120" s="25" t="s">
        <v>12</v>
      </c>
      <c r="C120" s="4" t="s">
        <v>1847</v>
      </c>
      <c r="D120" s="24">
        <v>44498</v>
      </c>
      <c r="E120" s="52">
        <v>5017</v>
      </c>
      <c r="F120" s="43">
        <v>65508437174</v>
      </c>
    </row>
    <row r="121" spans="1:6" ht="29.25" customHeight="1" x14ac:dyDescent="0.25">
      <c r="A121" s="37" t="s">
        <v>1852</v>
      </c>
      <c r="B121" s="38" t="s">
        <v>1007</v>
      </c>
      <c r="C121" s="22" t="s">
        <v>1847</v>
      </c>
      <c r="D121" s="39">
        <v>44498</v>
      </c>
      <c r="E121" s="54">
        <v>6666.2</v>
      </c>
      <c r="F121" s="7">
        <v>65508437174</v>
      </c>
    </row>
    <row r="122" spans="1:6" ht="30.75" customHeight="1" x14ac:dyDescent="0.25">
      <c r="A122" s="23" t="s">
        <v>1853</v>
      </c>
      <c r="B122" s="25" t="s">
        <v>1680</v>
      </c>
      <c r="C122" s="4" t="s">
        <v>1847</v>
      </c>
      <c r="D122" s="24">
        <v>44498</v>
      </c>
      <c r="E122" s="52">
        <v>10051</v>
      </c>
      <c r="F122" s="43">
        <v>65508437174</v>
      </c>
    </row>
    <row r="123" spans="1:6" ht="28.5" customHeight="1" x14ac:dyDescent="0.25">
      <c r="A123" s="37" t="s">
        <v>1854</v>
      </c>
      <c r="B123" s="38" t="s">
        <v>1009</v>
      </c>
      <c r="C123" s="22" t="s">
        <v>1847</v>
      </c>
      <c r="D123" s="39">
        <v>44498</v>
      </c>
      <c r="E123" s="54">
        <v>6218</v>
      </c>
      <c r="F123" s="7">
        <v>65508437174</v>
      </c>
    </row>
    <row r="124" spans="1:6" ht="36" customHeight="1" x14ac:dyDescent="0.25">
      <c r="A124" s="23" t="s">
        <v>1855</v>
      </c>
      <c r="B124" s="25" t="s">
        <v>13</v>
      </c>
      <c r="C124" s="4" t="s">
        <v>1847</v>
      </c>
      <c r="D124" s="24">
        <v>44498</v>
      </c>
      <c r="E124" s="52">
        <v>6186.2</v>
      </c>
      <c r="F124" s="43">
        <v>65508437174</v>
      </c>
    </row>
    <row r="125" spans="1:6" ht="30.75" customHeight="1" x14ac:dyDescent="0.25">
      <c r="A125" s="37" t="s">
        <v>1856</v>
      </c>
      <c r="B125" s="38" t="s">
        <v>1036</v>
      </c>
      <c r="C125" s="22" t="s">
        <v>1847</v>
      </c>
      <c r="D125" s="39">
        <v>44498</v>
      </c>
      <c r="E125" s="54">
        <v>4562.3999999999996</v>
      </c>
      <c r="F125" s="7">
        <v>65508437174</v>
      </c>
    </row>
    <row r="126" spans="1:6" ht="30" customHeight="1" x14ac:dyDescent="0.25">
      <c r="A126" s="23" t="s">
        <v>1857</v>
      </c>
      <c r="B126" s="25" t="s">
        <v>1038</v>
      </c>
      <c r="C126" s="4" t="s">
        <v>1847</v>
      </c>
      <c r="D126" s="24">
        <v>44498</v>
      </c>
      <c r="E126" s="52">
        <v>16044.6</v>
      </c>
      <c r="F126" s="43">
        <v>65508437174</v>
      </c>
    </row>
    <row r="127" spans="1:6" ht="38.25" customHeight="1" x14ac:dyDescent="0.25">
      <c r="A127" s="37" t="s">
        <v>1858</v>
      </c>
      <c r="B127" s="38" t="s">
        <v>1052</v>
      </c>
      <c r="C127" s="22" t="s">
        <v>1847</v>
      </c>
      <c r="D127" s="39">
        <v>44498</v>
      </c>
      <c r="E127" s="54">
        <v>7164</v>
      </c>
      <c r="F127" s="7">
        <v>65508437174</v>
      </c>
    </row>
    <row r="128" spans="1:6" ht="43.5" customHeight="1" x14ac:dyDescent="0.25">
      <c r="A128" s="23" t="s">
        <v>1859</v>
      </c>
      <c r="B128" s="25" t="s">
        <v>901</v>
      </c>
      <c r="C128" s="4" t="s">
        <v>1847</v>
      </c>
      <c r="D128" s="24">
        <v>44498</v>
      </c>
      <c r="E128" s="52">
        <v>8874.2000000000007</v>
      </c>
      <c r="F128" s="43">
        <v>65508437174</v>
      </c>
    </row>
    <row r="129" spans="1:6" x14ac:dyDescent="0.25">
      <c r="A129" s="37" t="s">
        <v>1860</v>
      </c>
      <c r="B129" s="38" t="s">
        <v>1064</v>
      </c>
      <c r="C129" s="22" t="s">
        <v>1847</v>
      </c>
      <c r="D129" s="39">
        <v>44498</v>
      </c>
      <c r="E129" s="54">
        <v>8874.2000000000007</v>
      </c>
      <c r="F129" s="7">
        <v>65508437174</v>
      </c>
    </row>
    <row r="130" spans="1:6" x14ac:dyDescent="0.25">
      <c r="A130" s="23" t="s">
        <v>1861</v>
      </c>
      <c r="B130" s="25" t="s">
        <v>1068</v>
      </c>
      <c r="C130" s="4" t="s">
        <v>1847</v>
      </c>
      <c r="D130" s="24">
        <v>44498</v>
      </c>
      <c r="E130" s="52">
        <v>17333.400000000001</v>
      </c>
      <c r="F130" s="43">
        <v>65508437174</v>
      </c>
    </row>
    <row r="131" spans="1:6" x14ac:dyDescent="0.25">
      <c r="A131" s="37" t="s">
        <v>1862</v>
      </c>
      <c r="B131" s="38" t="s">
        <v>1539</v>
      </c>
      <c r="C131" s="22" t="s">
        <v>1847</v>
      </c>
      <c r="D131" s="39">
        <v>44498</v>
      </c>
      <c r="E131" s="54">
        <v>13695.6</v>
      </c>
      <c r="F131" s="7">
        <v>65508437174</v>
      </c>
    </row>
    <row r="132" spans="1:6" ht="30" customHeight="1" x14ac:dyDescent="0.25">
      <c r="A132" s="23" t="s">
        <v>1863</v>
      </c>
      <c r="B132" s="25" t="s">
        <v>1662</v>
      </c>
      <c r="C132" s="4" t="s">
        <v>1847</v>
      </c>
      <c r="D132" s="24">
        <v>44498</v>
      </c>
      <c r="E132" s="52">
        <v>8328.2000000000007</v>
      </c>
      <c r="F132" s="43">
        <v>65508437174</v>
      </c>
    </row>
    <row r="133" spans="1:6" ht="29.25" customHeight="1" x14ac:dyDescent="0.25">
      <c r="A133" s="37" t="s">
        <v>1864</v>
      </c>
      <c r="B133" s="38" t="s">
        <v>1866</v>
      </c>
      <c r="C133" s="22" t="s">
        <v>1865</v>
      </c>
      <c r="D133" s="39">
        <v>44498</v>
      </c>
      <c r="E133" s="54">
        <v>8879</v>
      </c>
      <c r="F133" s="7">
        <v>65508437174</v>
      </c>
    </row>
    <row r="134" spans="1:6" ht="69.75" customHeight="1" x14ac:dyDescent="0.25">
      <c r="A134" s="23" t="s">
        <v>1867</v>
      </c>
      <c r="B134" s="25" t="s">
        <v>14</v>
      </c>
      <c r="C134" s="4" t="s">
        <v>1868</v>
      </c>
      <c r="D134" s="24">
        <v>44498</v>
      </c>
      <c r="E134" s="52">
        <v>2355.87</v>
      </c>
      <c r="F134" s="43">
        <v>65508437174</v>
      </c>
    </row>
    <row r="135" spans="1:6" ht="54" customHeight="1" x14ac:dyDescent="0.25">
      <c r="A135" s="37" t="s">
        <v>1869</v>
      </c>
      <c r="B135" s="38" t="s">
        <v>15</v>
      </c>
      <c r="C135" s="22" t="s">
        <v>1870</v>
      </c>
      <c r="D135" s="39">
        <v>44498</v>
      </c>
      <c r="E135" s="54">
        <v>1385.39</v>
      </c>
      <c r="F135" s="7">
        <v>65508437174</v>
      </c>
    </row>
    <row r="136" spans="1:6" x14ac:dyDescent="0.25">
      <c r="A136" s="23" t="s">
        <v>1871</v>
      </c>
      <c r="B136" s="25" t="s">
        <v>985</v>
      </c>
      <c r="C136" s="4" t="s">
        <v>1848</v>
      </c>
      <c r="D136" s="24">
        <v>44498</v>
      </c>
      <c r="E136" s="52">
        <v>6977.2</v>
      </c>
      <c r="F136" s="43">
        <v>65508437174</v>
      </c>
    </row>
    <row r="137" spans="1:6" x14ac:dyDescent="0.25">
      <c r="A137" s="37" t="s">
        <v>1872</v>
      </c>
      <c r="B137" s="38" t="s">
        <v>993</v>
      </c>
      <c r="C137" s="22" t="s">
        <v>1848</v>
      </c>
      <c r="D137" s="39">
        <v>44498</v>
      </c>
      <c r="E137" s="54">
        <v>8031.8</v>
      </c>
      <c r="F137" s="7">
        <v>65508437174</v>
      </c>
    </row>
    <row r="138" spans="1:6" x14ac:dyDescent="0.25">
      <c r="A138" s="23" t="s">
        <v>1873</v>
      </c>
      <c r="B138" s="25" t="s">
        <v>12</v>
      </c>
      <c r="C138" s="4" t="s">
        <v>1848</v>
      </c>
      <c r="D138" s="24">
        <v>44498</v>
      </c>
      <c r="E138" s="52">
        <v>4221.3999999999996</v>
      </c>
      <c r="F138" s="43">
        <v>65508437174</v>
      </c>
    </row>
    <row r="139" spans="1:6" x14ac:dyDescent="0.25">
      <c r="A139" s="37" t="s">
        <v>1874</v>
      </c>
      <c r="B139" s="38" t="s">
        <v>1007</v>
      </c>
      <c r="C139" s="22" t="s">
        <v>1848</v>
      </c>
      <c r="D139" s="39">
        <v>44498</v>
      </c>
      <c r="E139" s="54">
        <v>4652.3999999999996</v>
      </c>
      <c r="F139" s="7">
        <v>65508437174</v>
      </c>
    </row>
    <row r="140" spans="1:6" x14ac:dyDescent="0.25">
      <c r="A140" s="23" t="s">
        <v>1875</v>
      </c>
      <c r="B140" s="25" t="s">
        <v>1680</v>
      </c>
      <c r="C140" s="4" t="s">
        <v>1848</v>
      </c>
      <c r="D140" s="24">
        <v>44498</v>
      </c>
      <c r="E140" s="52">
        <v>4543.2</v>
      </c>
      <c r="F140" s="43">
        <v>65508437174</v>
      </c>
    </row>
    <row r="141" spans="1:6" ht="38.25" customHeight="1" x14ac:dyDescent="0.25">
      <c r="A141" s="37" t="s">
        <v>1876</v>
      </c>
      <c r="B141" s="38" t="s">
        <v>1009</v>
      </c>
      <c r="C141" s="22" t="s">
        <v>1848</v>
      </c>
      <c r="D141" s="39">
        <v>44498</v>
      </c>
      <c r="E141" s="54">
        <v>4573.6000000000004</v>
      </c>
      <c r="F141" s="7">
        <v>65508437174</v>
      </c>
    </row>
    <row r="142" spans="1:6" ht="30" customHeight="1" x14ac:dyDescent="0.25">
      <c r="A142" s="23" t="s">
        <v>1877</v>
      </c>
      <c r="B142" s="25" t="s">
        <v>13</v>
      </c>
      <c r="C142" s="4" t="s">
        <v>1848</v>
      </c>
      <c r="D142" s="24">
        <v>44498</v>
      </c>
      <c r="E142" s="52">
        <v>5049.6000000000004</v>
      </c>
      <c r="F142" s="43">
        <v>65508437174</v>
      </c>
    </row>
    <row r="143" spans="1:6" x14ac:dyDescent="0.25">
      <c r="A143" s="37" t="s">
        <v>1878</v>
      </c>
      <c r="B143" s="38" t="s">
        <v>1036</v>
      </c>
      <c r="C143" s="22" t="s">
        <v>1848</v>
      </c>
      <c r="D143" s="39">
        <v>44498</v>
      </c>
      <c r="E143" s="54">
        <v>4491.8</v>
      </c>
      <c r="F143" s="7">
        <v>65508437174</v>
      </c>
    </row>
    <row r="144" spans="1:6" x14ac:dyDescent="0.25">
      <c r="A144" s="23" t="s">
        <v>1879</v>
      </c>
      <c r="B144" s="25" t="s">
        <v>1038</v>
      </c>
      <c r="C144" s="4" t="s">
        <v>1848</v>
      </c>
      <c r="D144" s="24">
        <v>44498</v>
      </c>
      <c r="E144" s="52">
        <v>7486</v>
      </c>
      <c r="F144" s="43">
        <v>65508437174</v>
      </c>
    </row>
    <row r="145" spans="1:6" ht="25.5" customHeight="1" x14ac:dyDescent="0.25">
      <c r="A145" s="37" t="s">
        <v>1880</v>
      </c>
      <c r="B145" s="38" t="s">
        <v>1052</v>
      </c>
      <c r="C145" s="22" t="s">
        <v>1848</v>
      </c>
      <c r="D145" s="39">
        <v>44498</v>
      </c>
      <c r="E145" s="54">
        <v>4782</v>
      </c>
      <c r="F145" s="7">
        <v>65508437174</v>
      </c>
    </row>
    <row r="146" spans="1:6" ht="42" customHeight="1" x14ac:dyDescent="0.25">
      <c r="A146" s="23" t="s">
        <v>1881</v>
      </c>
      <c r="B146" s="25" t="s">
        <v>901</v>
      </c>
      <c r="C146" s="4" t="s">
        <v>1848</v>
      </c>
      <c r="D146" s="24">
        <v>44498</v>
      </c>
      <c r="E146" s="52">
        <v>4838.6000000000004</v>
      </c>
      <c r="F146" s="43">
        <v>65508437174</v>
      </c>
    </row>
    <row r="147" spans="1:6" ht="28.5" customHeight="1" x14ac:dyDescent="0.25">
      <c r="A147" s="37" t="s">
        <v>1882</v>
      </c>
      <c r="B147" s="38" t="s">
        <v>1064</v>
      </c>
      <c r="C147" s="22" t="s">
        <v>1848</v>
      </c>
      <c r="D147" s="39">
        <v>44498</v>
      </c>
      <c r="E147" s="54">
        <v>1978.2</v>
      </c>
      <c r="F147" s="7">
        <v>65508437174</v>
      </c>
    </row>
    <row r="148" spans="1:6" ht="33" customHeight="1" x14ac:dyDescent="0.25">
      <c r="A148" s="23" t="s">
        <v>1883</v>
      </c>
      <c r="B148" s="25" t="s">
        <v>1068</v>
      </c>
      <c r="C148" s="4" t="s">
        <v>1848</v>
      </c>
      <c r="D148" s="24">
        <v>44498</v>
      </c>
      <c r="E148" s="52">
        <v>8012.2</v>
      </c>
      <c r="F148" s="43">
        <v>65508437174</v>
      </c>
    </row>
    <row r="149" spans="1:6" ht="27" customHeight="1" x14ac:dyDescent="0.25">
      <c r="A149" s="37" t="s">
        <v>1884</v>
      </c>
      <c r="B149" s="38" t="s">
        <v>1662</v>
      </c>
      <c r="C149" s="22" t="s">
        <v>1848</v>
      </c>
      <c r="D149" s="39">
        <v>44498</v>
      </c>
      <c r="E149" s="54">
        <v>1253.5999999999999</v>
      </c>
      <c r="F149" s="7">
        <v>65508437174</v>
      </c>
    </row>
    <row r="150" spans="1:6" ht="57.75" customHeight="1" x14ac:dyDescent="0.25">
      <c r="A150" s="23" t="s">
        <v>1885</v>
      </c>
      <c r="B150" s="25" t="s">
        <v>14</v>
      </c>
      <c r="C150" s="4" t="s">
        <v>1886</v>
      </c>
      <c r="D150" s="24">
        <v>44498</v>
      </c>
      <c r="E150" s="52">
        <v>1132.6500000000001</v>
      </c>
      <c r="F150" s="43">
        <v>65508437174</v>
      </c>
    </row>
    <row r="151" spans="1:6" ht="46.5" customHeight="1" x14ac:dyDescent="0.25">
      <c r="A151" s="37" t="s">
        <v>1887</v>
      </c>
      <c r="B151" s="38" t="s">
        <v>15</v>
      </c>
      <c r="C151" s="22" t="s">
        <v>1888</v>
      </c>
      <c r="D151" s="39">
        <v>44498</v>
      </c>
      <c r="E151" s="54">
        <v>845.4</v>
      </c>
      <c r="F151" s="7">
        <v>65508437174</v>
      </c>
    </row>
    <row r="152" spans="1:6" ht="38.25" customHeight="1" x14ac:dyDescent="0.25">
      <c r="A152" s="23" t="s">
        <v>636</v>
      </c>
      <c r="B152" s="25" t="s">
        <v>250</v>
      </c>
      <c r="C152" s="4" t="s">
        <v>1889</v>
      </c>
      <c r="D152" s="24">
        <v>44498</v>
      </c>
      <c r="E152" s="52">
        <v>15417</v>
      </c>
      <c r="F152" s="43">
        <v>65508437174</v>
      </c>
    </row>
    <row r="153" spans="1:6" ht="25.5" customHeight="1" x14ac:dyDescent="0.25">
      <c r="A153" s="37" t="s">
        <v>636</v>
      </c>
      <c r="B153" s="38" t="s">
        <v>16</v>
      </c>
      <c r="C153" s="22" t="s">
        <v>1843</v>
      </c>
      <c r="D153" s="39">
        <v>44498</v>
      </c>
      <c r="E153" s="54">
        <v>4950000</v>
      </c>
      <c r="F153" s="7">
        <v>65508437174</v>
      </c>
    </row>
    <row r="154" spans="1:6" ht="52.5" customHeight="1" x14ac:dyDescent="0.25">
      <c r="A154" s="37" t="s">
        <v>636</v>
      </c>
      <c r="B154" s="38" t="s">
        <v>16</v>
      </c>
      <c r="C154" s="22" t="s">
        <v>1890</v>
      </c>
      <c r="D154" s="39">
        <v>44487</v>
      </c>
      <c r="E154" s="54">
        <v>601176.6</v>
      </c>
      <c r="F154" s="7">
        <v>97196508</v>
      </c>
    </row>
    <row r="177" ht="15" customHeight="1" x14ac:dyDescent="0.25"/>
    <row r="185" ht="24" customHeight="1" x14ac:dyDescent="0.25"/>
    <row r="199" ht="15" customHeight="1" x14ac:dyDescent="0.25"/>
    <row r="200" ht="15" customHeight="1" x14ac:dyDescent="0.25"/>
    <row r="209" ht="15" customHeight="1" x14ac:dyDescent="0.25"/>
    <row r="215" ht="15" customHeight="1" x14ac:dyDescent="0.25"/>
    <row r="221" ht="13.5" customHeight="1" x14ac:dyDescent="0.25"/>
    <row r="222" ht="13.5" customHeight="1" x14ac:dyDescent="0.25"/>
    <row r="225" ht="15" customHeight="1" x14ac:dyDescent="0.25"/>
    <row r="250" ht="15" customHeight="1" x14ac:dyDescent="0.25"/>
    <row r="251" ht="15" customHeight="1" x14ac:dyDescent="0.25"/>
    <row r="255" ht="15" customHeight="1" x14ac:dyDescent="0.25"/>
    <row r="266" ht="15" customHeight="1" x14ac:dyDescent="0.25"/>
    <row r="272" ht="18" customHeight="1" x14ac:dyDescent="0.25"/>
    <row r="273" ht="14.25" customHeight="1" x14ac:dyDescent="0.25"/>
    <row r="286" ht="15" customHeight="1" x14ac:dyDescent="0.25"/>
    <row r="294" ht="15" customHeight="1" x14ac:dyDescent="0.25"/>
    <row r="295" ht="15" customHeight="1" x14ac:dyDescent="0.25"/>
    <row r="298" ht="15" customHeight="1" x14ac:dyDescent="0.25"/>
  </sheetData>
  <mergeCells count="2">
    <mergeCell ref="A5:E5"/>
    <mergeCell ref="A6:E6"/>
  </mergeCells>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0"/>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2264</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51.75" customHeight="1" x14ac:dyDescent="0.25">
      <c r="A9" s="37" t="s">
        <v>1008</v>
      </c>
      <c r="B9" s="37" t="s">
        <v>6</v>
      </c>
      <c r="C9" s="27" t="s">
        <v>6</v>
      </c>
      <c r="D9" s="39">
        <v>44505</v>
      </c>
      <c r="E9" s="53">
        <v>0</v>
      </c>
      <c r="F9" s="7">
        <v>165841941</v>
      </c>
    </row>
    <row r="10" spans="1:6" ht="52.5" customHeight="1" x14ac:dyDescent="0.25">
      <c r="A10" s="23" t="s">
        <v>1010</v>
      </c>
      <c r="B10" s="23" t="s">
        <v>264</v>
      </c>
      <c r="C10" s="30" t="s">
        <v>1891</v>
      </c>
      <c r="D10" s="24">
        <v>44505</v>
      </c>
      <c r="E10" s="52">
        <v>6790</v>
      </c>
      <c r="F10" s="43">
        <v>165841941</v>
      </c>
    </row>
    <row r="11" spans="1:6" ht="44.25" customHeight="1" x14ac:dyDescent="0.25">
      <c r="A11" s="37" t="s">
        <v>10</v>
      </c>
      <c r="B11" s="37" t="s">
        <v>324</v>
      </c>
      <c r="C11" s="27" t="s">
        <v>1892</v>
      </c>
      <c r="D11" s="39">
        <v>44505</v>
      </c>
      <c r="E11" s="53">
        <v>7830</v>
      </c>
      <c r="F11" s="7">
        <v>165841941</v>
      </c>
    </row>
    <row r="12" spans="1:6" ht="87" customHeight="1" x14ac:dyDescent="0.25">
      <c r="A12" s="23" t="s">
        <v>10</v>
      </c>
      <c r="B12" s="23" t="s">
        <v>1729</v>
      </c>
      <c r="C12" s="30" t="s">
        <v>1893</v>
      </c>
      <c r="D12" s="24">
        <v>44505</v>
      </c>
      <c r="E12" s="52">
        <v>2844.18</v>
      </c>
      <c r="F12" s="43">
        <v>165841941</v>
      </c>
    </row>
    <row r="13" spans="1:6" ht="31.5" customHeight="1" x14ac:dyDescent="0.25">
      <c r="A13" s="37" t="s">
        <v>10</v>
      </c>
      <c r="B13" s="37" t="s">
        <v>1724</v>
      </c>
      <c r="C13" s="27" t="s">
        <v>1894</v>
      </c>
      <c r="D13" s="39">
        <v>44511</v>
      </c>
      <c r="E13" s="53">
        <v>2860</v>
      </c>
      <c r="F13" s="7">
        <v>165841941</v>
      </c>
    </row>
    <row r="14" spans="1:6" ht="40.5" customHeight="1" x14ac:dyDescent="0.25">
      <c r="A14" s="23" t="s">
        <v>10</v>
      </c>
      <c r="B14" s="23" t="s">
        <v>1895</v>
      </c>
      <c r="C14" s="30" t="s">
        <v>1895</v>
      </c>
      <c r="D14" s="24">
        <v>44512</v>
      </c>
      <c r="E14" s="52">
        <v>8816</v>
      </c>
      <c r="F14" s="43">
        <v>165841941</v>
      </c>
    </row>
    <row r="15" spans="1:6" s="8" customFormat="1" ht="54.75" customHeight="1" x14ac:dyDescent="0.25">
      <c r="A15" s="37" t="s">
        <v>10</v>
      </c>
      <c r="B15" s="37" t="s">
        <v>17</v>
      </c>
      <c r="C15" s="27" t="s">
        <v>1896</v>
      </c>
      <c r="D15" s="39">
        <v>44512</v>
      </c>
      <c r="E15" s="53">
        <v>2025.25</v>
      </c>
      <c r="F15" s="7">
        <v>165841941</v>
      </c>
    </row>
    <row r="16" spans="1:6" ht="48.75" customHeight="1" x14ac:dyDescent="0.25">
      <c r="A16" s="37" t="s">
        <v>10</v>
      </c>
      <c r="B16" s="37" t="s">
        <v>1634</v>
      </c>
      <c r="C16" s="27" t="s">
        <v>1897</v>
      </c>
      <c r="D16" s="39">
        <v>44501</v>
      </c>
      <c r="E16" s="53">
        <v>18212</v>
      </c>
      <c r="F16" s="7"/>
    </row>
    <row r="17" spans="1:6" ht="55.5" customHeight="1" x14ac:dyDescent="0.25">
      <c r="A17" s="23" t="s">
        <v>10</v>
      </c>
      <c r="B17" s="23" t="s">
        <v>294</v>
      </c>
      <c r="C17" s="30" t="s">
        <v>1898</v>
      </c>
      <c r="D17" s="24">
        <v>44505</v>
      </c>
      <c r="E17" s="52">
        <v>46022.91</v>
      </c>
      <c r="F17" s="43">
        <v>65508437191</v>
      </c>
    </row>
    <row r="18" spans="1:6" ht="174.75" customHeight="1" x14ac:dyDescent="0.25">
      <c r="A18" s="37" t="s">
        <v>10</v>
      </c>
      <c r="B18" s="37" t="s">
        <v>55</v>
      </c>
      <c r="C18" s="27" t="s">
        <v>1899</v>
      </c>
      <c r="D18" s="39">
        <v>44505</v>
      </c>
      <c r="E18" s="53">
        <v>499262.78</v>
      </c>
      <c r="F18" s="7">
        <v>65508437191</v>
      </c>
    </row>
    <row r="19" spans="1:6" ht="66.75" customHeight="1" x14ac:dyDescent="0.25">
      <c r="A19" s="23" t="s">
        <v>10</v>
      </c>
      <c r="B19" s="23" t="s">
        <v>321</v>
      </c>
      <c r="C19" s="30" t="s">
        <v>1900</v>
      </c>
      <c r="D19" s="24">
        <v>44505</v>
      </c>
      <c r="E19" s="52">
        <v>42243.28</v>
      </c>
      <c r="F19" s="43">
        <v>65508437191</v>
      </c>
    </row>
    <row r="20" spans="1:6" ht="84" customHeight="1" x14ac:dyDescent="0.25">
      <c r="A20" s="37" t="s">
        <v>10</v>
      </c>
      <c r="B20" s="37" t="s">
        <v>1249</v>
      </c>
      <c r="C20" s="27" t="s">
        <v>1901</v>
      </c>
      <c r="D20" s="39">
        <v>44505</v>
      </c>
      <c r="E20" s="53">
        <v>201351.85</v>
      </c>
      <c r="F20" s="7">
        <v>65508437191</v>
      </c>
    </row>
    <row r="21" spans="1:6" ht="90" customHeight="1" x14ac:dyDescent="0.25">
      <c r="A21" s="23" t="s">
        <v>10</v>
      </c>
      <c r="B21" s="23" t="s">
        <v>287</v>
      </c>
      <c r="C21" s="30" t="s">
        <v>1902</v>
      </c>
      <c r="D21" s="24">
        <v>44505</v>
      </c>
      <c r="E21" s="52">
        <v>15600</v>
      </c>
      <c r="F21" s="43">
        <v>65508437191</v>
      </c>
    </row>
    <row r="22" spans="1:6" ht="83.25" customHeight="1" x14ac:dyDescent="0.25">
      <c r="A22" s="37" t="s">
        <v>10</v>
      </c>
      <c r="B22" s="37" t="s">
        <v>287</v>
      </c>
      <c r="C22" s="27" t="s">
        <v>1903</v>
      </c>
      <c r="D22" s="39">
        <v>44505</v>
      </c>
      <c r="E22" s="53">
        <v>543542</v>
      </c>
      <c r="F22" s="7">
        <v>65508437191</v>
      </c>
    </row>
    <row r="23" spans="1:6" ht="61.5" customHeight="1" x14ac:dyDescent="0.25">
      <c r="A23" s="23" t="s">
        <v>10</v>
      </c>
      <c r="B23" s="23" t="s">
        <v>329</v>
      </c>
      <c r="C23" s="30" t="s">
        <v>1904</v>
      </c>
      <c r="D23" s="24">
        <v>44512</v>
      </c>
      <c r="E23" s="52">
        <v>11601.89</v>
      </c>
      <c r="F23" s="43">
        <v>65508437191</v>
      </c>
    </row>
    <row r="24" spans="1:6" ht="90" customHeight="1" x14ac:dyDescent="0.25">
      <c r="A24" s="37" t="s">
        <v>10</v>
      </c>
      <c r="B24" s="37" t="s">
        <v>287</v>
      </c>
      <c r="C24" s="27" t="s">
        <v>1905</v>
      </c>
      <c r="D24" s="39">
        <v>44512</v>
      </c>
      <c r="E24" s="53">
        <v>249720</v>
      </c>
      <c r="F24" s="7">
        <v>65508437191</v>
      </c>
    </row>
    <row r="25" spans="1:6" ht="69" customHeight="1" x14ac:dyDescent="0.25">
      <c r="A25" s="23" t="s">
        <v>10</v>
      </c>
      <c r="B25" s="23" t="s">
        <v>550</v>
      </c>
      <c r="C25" s="30" t="s">
        <v>1906</v>
      </c>
      <c r="D25" s="24">
        <v>44512</v>
      </c>
      <c r="E25" s="52">
        <v>7113.12</v>
      </c>
      <c r="F25" s="43">
        <v>65508437191</v>
      </c>
    </row>
    <row r="26" spans="1:6" ht="69.75" customHeight="1" x14ac:dyDescent="0.25">
      <c r="A26" s="37" t="s">
        <v>10</v>
      </c>
      <c r="B26" s="37" t="s">
        <v>550</v>
      </c>
      <c r="C26" s="27" t="s">
        <v>1907</v>
      </c>
      <c r="D26" s="39">
        <v>44512</v>
      </c>
      <c r="E26" s="53">
        <v>25943.4</v>
      </c>
      <c r="F26" s="7">
        <v>65508437191</v>
      </c>
    </row>
    <row r="27" spans="1:6" ht="42.75" customHeight="1" x14ac:dyDescent="0.25">
      <c r="A27" s="23" t="s">
        <v>10</v>
      </c>
      <c r="B27" s="23" t="s">
        <v>1112</v>
      </c>
      <c r="C27" s="30" t="s">
        <v>1908</v>
      </c>
      <c r="D27" s="24">
        <v>44512</v>
      </c>
      <c r="E27" s="52">
        <v>48842.73</v>
      </c>
      <c r="F27" s="43">
        <v>65508437191</v>
      </c>
    </row>
    <row r="28" spans="1:6" ht="55.5" customHeight="1" x14ac:dyDescent="0.25">
      <c r="A28" s="37" t="s">
        <v>10</v>
      </c>
      <c r="B28" s="37" t="s">
        <v>553</v>
      </c>
      <c r="C28" s="27" t="s">
        <v>1909</v>
      </c>
      <c r="D28" s="39">
        <v>44512</v>
      </c>
      <c r="E28" s="53">
        <v>81399.37</v>
      </c>
      <c r="F28" s="7">
        <v>65508437191</v>
      </c>
    </row>
    <row r="29" spans="1:6" ht="52.5" customHeight="1" x14ac:dyDescent="0.25">
      <c r="A29" s="23" t="s">
        <v>10</v>
      </c>
      <c r="B29" s="23" t="s">
        <v>852</v>
      </c>
      <c r="C29" s="30" t="s">
        <v>1910</v>
      </c>
      <c r="D29" s="24">
        <v>44512</v>
      </c>
      <c r="E29" s="52">
        <v>14616</v>
      </c>
      <c r="F29" s="43">
        <v>65508437191</v>
      </c>
    </row>
    <row r="30" spans="1:6" ht="86.25" customHeight="1" x14ac:dyDescent="0.25">
      <c r="A30" s="37" t="s">
        <v>10</v>
      </c>
      <c r="B30" s="37" t="s">
        <v>1249</v>
      </c>
      <c r="C30" s="27" t="s">
        <v>1911</v>
      </c>
      <c r="D30" s="39">
        <v>44512</v>
      </c>
      <c r="E30" s="53">
        <v>132650.37</v>
      </c>
      <c r="F30" s="7">
        <v>65508437191</v>
      </c>
    </row>
    <row r="31" spans="1:6" ht="45" customHeight="1" x14ac:dyDescent="0.25">
      <c r="A31" s="23" t="s">
        <v>10</v>
      </c>
      <c r="B31" s="23" t="s">
        <v>1913</v>
      </c>
      <c r="C31" s="30" t="s">
        <v>1912</v>
      </c>
      <c r="D31" s="24">
        <v>44512</v>
      </c>
      <c r="E31" s="52">
        <v>39672</v>
      </c>
      <c r="F31" s="43">
        <v>65508437191</v>
      </c>
    </row>
    <row r="32" spans="1:6" ht="38.25" customHeight="1" x14ac:dyDescent="0.25">
      <c r="A32" s="37" t="s">
        <v>1914</v>
      </c>
      <c r="B32" s="37" t="s">
        <v>653</v>
      </c>
      <c r="C32" s="27" t="s">
        <v>1915</v>
      </c>
      <c r="D32" s="39">
        <v>44503</v>
      </c>
      <c r="E32" s="53">
        <v>38233.160000000003</v>
      </c>
      <c r="F32" s="7">
        <v>65508437174</v>
      </c>
    </row>
    <row r="33" spans="1:6" ht="45" customHeight="1" x14ac:dyDescent="0.25">
      <c r="A33" s="23" t="s">
        <v>1916</v>
      </c>
      <c r="B33" s="23" t="s">
        <v>653</v>
      </c>
      <c r="C33" s="30" t="s">
        <v>1917</v>
      </c>
      <c r="D33" s="24">
        <v>44503</v>
      </c>
      <c r="E33" s="52">
        <v>610</v>
      </c>
      <c r="F33" s="43">
        <v>65508437174</v>
      </c>
    </row>
    <row r="34" spans="1:6" ht="36" customHeight="1" x14ac:dyDescent="0.25">
      <c r="A34" s="37" t="s">
        <v>636</v>
      </c>
      <c r="B34" s="37" t="s">
        <v>262</v>
      </c>
      <c r="C34" s="27" t="s">
        <v>1918</v>
      </c>
      <c r="D34" s="39">
        <v>44503</v>
      </c>
      <c r="E34" s="53">
        <v>23058.86</v>
      </c>
      <c r="F34" s="7">
        <v>65508437174</v>
      </c>
    </row>
    <row r="35" spans="1:6" ht="47.25" customHeight="1" x14ac:dyDescent="0.25">
      <c r="A35" s="23" t="s">
        <v>636</v>
      </c>
      <c r="B35" s="23" t="s">
        <v>16</v>
      </c>
      <c r="C35" s="30" t="s">
        <v>259</v>
      </c>
      <c r="D35" s="24">
        <v>44503</v>
      </c>
      <c r="E35" s="52">
        <v>601860.88</v>
      </c>
      <c r="F35" s="43">
        <v>65508437174</v>
      </c>
    </row>
    <row r="36" spans="1:6" ht="39" customHeight="1" x14ac:dyDescent="0.25">
      <c r="A36" s="37" t="s">
        <v>636</v>
      </c>
      <c r="B36" s="37" t="s">
        <v>262</v>
      </c>
      <c r="C36" s="27" t="s">
        <v>1919</v>
      </c>
      <c r="D36" s="39">
        <v>44503</v>
      </c>
      <c r="E36" s="53">
        <v>7710.66</v>
      </c>
      <c r="F36" s="7">
        <v>65508437174</v>
      </c>
    </row>
    <row r="37" spans="1:6" ht="40.5" customHeight="1" x14ac:dyDescent="0.25">
      <c r="A37" s="23" t="s">
        <v>636</v>
      </c>
      <c r="B37" s="23" t="s">
        <v>16</v>
      </c>
      <c r="C37" s="30" t="s">
        <v>1920</v>
      </c>
      <c r="D37" s="24">
        <v>44503</v>
      </c>
      <c r="E37" s="52">
        <v>123367.57</v>
      </c>
      <c r="F37" s="43">
        <v>65508437174</v>
      </c>
    </row>
    <row r="38" spans="1:6" ht="39.75" customHeight="1" x14ac:dyDescent="0.25">
      <c r="A38" s="37" t="s">
        <v>636</v>
      </c>
      <c r="B38" s="37" t="s">
        <v>11</v>
      </c>
      <c r="C38" s="27" t="s">
        <v>1921</v>
      </c>
      <c r="D38" s="39">
        <v>44512</v>
      </c>
      <c r="E38" s="53">
        <v>2847708.8</v>
      </c>
      <c r="F38" s="7">
        <v>65508437174</v>
      </c>
    </row>
    <row r="39" spans="1:6" ht="36" customHeight="1" x14ac:dyDescent="0.25">
      <c r="A39" s="23" t="s">
        <v>636</v>
      </c>
      <c r="B39" s="23" t="s">
        <v>1539</v>
      </c>
      <c r="C39" s="30" t="s">
        <v>1921</v>
      </c>
      <c r="D39" s="24">
        <v>44512</v>
      </c>
      <c r="E39" s="52">
        <v>13695.6</v>
      </c>
      <c r="F39" s="43">
        <v>65508437174</v>
      </c>
    </row>
    <row r="40" spans="1:6" ht="33.75" customHeight="1" x14ac:dyDescent="0.25">
      <c r="A40" s="37" t="s">
        <v>1922</v>
      </c>
      <c r="B40" s="37" t="s">
        <v>985</v>
      </c>
      <c r="C40" s="27" t="s">
        <v>1921</v>
      </c>
      <c r="D40" s="39">
        <v>44512</v>
      </c>
      <c r="E40" s="53">
        <v>16157.2</v>
      </c>
      <c r="F40" s="7">
        <v>65508437174</v>
      </c>
    </row>
    <row r="41" spans="1:6" ht="35.25" customHeight="1" x14ac:dyDescent="0.25">
      <c r="A41" s="23" t="s">
        <v>1923</v>
      </c>
      <c r="B41" s="23" t="s">
        <v>993</v>
      </c>
      <c r="C41" s="30" t="s">
        <v>1921</v>
      </c>
      <c r="D41" s="24">
        <v>44512</v>
      </c>
      <c r="E41" s="52">
        <v>18004.2</v>
      </c>
      <c r="F41" s="43">
        <v>65508437174</v>
      </c>
    </row>
    <row r="42" spans="1:6" ht="22.5" customHeight="1" x14ac:dyDescent="0.25">
      <c r="A42" s="37" t="s">
        <v>1924</v>
      </c>
      <c r="B42" s="37" t="s">
        <v>12</v>
      </c>
      <c r="C42" s="27" t="s">
        <v>1921</v>
      </c>
      <c r="D42" s="39">
        <v>44512</v>
      </c>
      <c r="E42" s="53">
        <v>4813.3999999999996</v>
      </c>
      <c r="F42" s="7">
        <v>65508437174</v>
      </c>
    </row>
    <row r="43" spans="1:6" ht="34.5" customHeight="1" x14ac:dyDescent="0.25">
      <c r="A43" s="23" t="s">
        <v>1925</v>
      </c>
      <c r="B43" s="23" t="s">
        <v>1007</v>
      </c>
      <c r="C43" s="30" t="s">
        <v>1921</v>
      </c>
      <c r="D43" s="24">
        <v>44512</v>
      </c>
      <c r="E43" s="52">
        <v>6977.8</v>
      </c>
      <c r="F43" s="43">
        <v>65508437174</v>
      </c>
    </row>
    <row r="44" spans="1:6" ht="18.75" customHeight="1" x14ac:dyDescent="0.25">
      <c r="A44" s="37" t="s">
        <v>1926</v>
      </c>
      <c r="B44" s="37" t="s">
        <v>1680</v>
      </c>
      <c r="C44" s="27" t="s">
        <v>1921</v>
      </c>
      <c r="D44" s="39">
        <v>44512</v>
      </c>
      <c r="E44" s="53">
        <v>9483.2000000000007</v>
      </c>
      <c r="F44" s="7">
        <v>65508437174</v>
      </c>
    </row>
    <row r="45" spans="1:6" ht="29.25" customHeight="1" x14ac:dyDescent="0.25">
      <c r="A45" s="23" t="s">
        <v>1927</v>
      </c>
      <c r="B45" s="23" t="s">
        <v>1009</v>
      </c>
      <c r="C45" s="30" t="s">
        <v>1921</v>
      </c>
      <c r="D45" s="24">
        <v>44512</v>
      </c>
      <c r="E45" s="52">
        <v>6213.4</v>
      </c>
      <c r="F45" s="43">
        <v>65508437174</v>
      </c>
    </row>
    <row r="46" spans="1:6" ht="20.25" customHeight="1" x14ac:dyDescent="0.25">
      <c r="A46" s="37" t="s">
        <v>1928</v>
      </c>
      <c r="B46" s="37" t="s">
        <v>13</v>
      </c>
      <c r="C46" s="27" t="s">
        <v>1921</v>
      </c>
      <c r="D46" s="39">
        <v>44512</v>
      </c>
      <c r="E46" s="53">
        <v>7230.4</v>
      </c>
      <c r="F46" s="7">
        <v>65508437174</v>
      </c>
    </row>
    <row r="47" spans="1:6" ht="21.75" customHeight="1" x14ac:dyDescent="0.25">
      <c r="A47" s="23" t="s">
        <v>1929</v>
      </c>
      <c r="B47" s="23" t="s">
        <v>1036</v>
      </c>
      <c r="C47" s="30" t="s">
        <v>1921</v>
      </c>
      <c r="D47" s="24">
        <v>44512</v>
      </c>
      <c r="E47" s="52">
        <v>4860.8</v>
      </c>
      <c r="F47" s="43">
        <v>65508437174</v>
      </c>
    </row>
    <row r="48" spans="1:6" ht="22.5" customHeight="1" x14ac:dyDescent="0.25">
      <c r="A48" s="37" t="s">
        <v>1930</v>
      </c>
      <c r="B48" s="37" t="s">
        <v>1038</v>
      </c>
      <c r="C48" s="27" t="s">
        <v>1921</v>
      </c>
      <c r="D48" s="39">
        <v>44512</v>
      </c>
      <c r="E48" s="53">
        <v>16562.400000000001</v>
      </c>
      <c r="F48" s="7">
        <v>65508437174</v>
      </c>
    </row>
    <row r="49" spans="1:6" ht="20.25" customHeight="1" x14ac:dyDescent="0.25">
      <c r="A49" s="23" t="s">
        <v>1931</v>
      </c>
      <c r="B49" s="23" t="s">
        <v>1052</v>
      </c>
      <c r="C49" s="30" t="s">
        <v>1921</v>
      </c>
      <c r="D49" s="24">
        <v>44512</v>
      </c>
      <c r="E49" s="52">
        <v>7486.2</v>
      </c>
      <c r="F49" s="43">
        <v>65508437174</v>
      </c>
    </row>
    <row r="50" spans="1:6" ht="23.25" customHeight="1" x14ac:dyDescent="0.25">
      <c r="A50" s="37" t="s">
        <v>1932</v>
      </c>
      <c r="B50" s="37" t="s">
        <v>901</v>
      </c>
      <c r="C50" s="27" t="s">
        <v>1921</v>
      </c>
      <c r="D50" s="39">
        <v>44512</v>
      </c>
      <c r="E50" s="53">
        <v>9205.7999999999993</v>
      </c>
      <c r="F50" s="7">
        <v>65508437174</v>
      </c>
    </row>
    <row r="51" spans="1:6" ht="23.25" customHeight="1" x14ac:dyDescent="0.25">
      <c r="A51" s="23" t="s">
        <v>1933</v>
      </c>
      <c r="B51" s="23" t="s">
        <v>1064</v>
      </c>
      <c r="C51" s="30" t="s">
        <v>1921</v>
      </c>
      <c r="D51" s="24">
        <v>44512</v>
      </c>
      <c r="E51" s="52">
        <v>9284.6</v>
      </c>
      <c r="F51" s="43">
        <v>65508437174</v>
      </c>
    </row>
    <row r="52" spans="1:6" ht="26.25" customHeight="1" x14ac:dyDescent="0.25">
      <c r="A52" s="37" t="s">
        <v>1934</v>
      </c>
      <c r="B52" s="37" t="s">
        <v>1068</v>
      </c>
      <c r="C52" s="27" t="s">
        <v>1921</v>
      </c>
      <c r="D52" s="39">
        <v>44512</v>
      </c>
      <c r="E52" s="53">
        <v>17895</v>
      </c>
      <c r="F52" s="7">
        <v>65508437174</v>
      </c>
    </row>
    <row r="53" spans="1:6" ht="24.75" customHeight="1" x14ac:dyDescent="0.25">
      <c r="A53" s="23" t="s">
        <v>1935</v>
      </c>
      <c r="B53" s="23" t="s">
        <v>1662</v>
      </c>
      <c r="C53" s="30" t="s">
        <v>1921</v>
      </c>
      <c r="D53" s="24">
        <v>44512</v>
      </c>
      <c r="E53" s="52">
        <v>8909.2000000000007</v>
      </c>
      <c r="F53" s="43">
        <v>65508437174</v>
      </c>
    </row>
    <row r="54" spans="1:6" ht="34.5" customHeight="1" x14ac:dyDescent="0.25">
      <c r="A54" s="37" t="s">
        <v>1936</v>
      </c>
      <c r="B54" s="37" t="s">
        <v>1866</v>
      </c>
      <c r="C54" s="27" t="s">
        <v>1937</v>
      </c>
      <c r="D54" s="39">
        <v>44512</v>
      </c>
      <c r="E54" s="53">
        <v>9705.2000000000007</v>
      </c>
      <c r="F54" s="7">
        <v>65508437174</v>
      </c>
    </row>
    <row r="55" spans="1:6" ht="38.25" customHeight="1" x14ac:dyDescent="0.25">
      <c r="A55" s="23" t="s">
        <v>1938</v>
      </c>
      <c r="B55" s="23" t="s">
        <v>1940</v>
      </c>
      <c r="C55" s="30" t="s">
        <v>1939</v>
      </c>
      <c r="D55" s="24">
        <v>44512</v>
      </c>
      <c r="E55" s="52">
        <v>9105.6</v>
      </c>
      <c r="F55" s="43">
        <v>65508437174</v>
      </c>
    </row>
    <row r="56" spans="1:6" ht="57.75" customHeight="1" x14ac:dyDescent="0.25">
      <c r="A56" s="37" t="s">
        <v>1941</v>
      </c>
      <c r="B56" s="37" t="s">
        <v>14</v>
      </c>
      <c r="C56" s="27" t="s">
        <v>1942</v>
      </c>
      <c r="D56" s="39">
        <v>44512</v>
      </c>
      <c r="E56" s="53">
        <v>2475.4899999999998</v>
      </c>
      <c r="F56" s="7">
        <v>65508437174</v>
      </c>
    </row>
    <row r="57" spans="1:6" ht="48" customHeight="1" x14ac:dyDescent="0.25">
      <c r="A57" s="23" t="s">
        <v>1943</v>
      </c>
      <c r="B57" s="23" t="s">
        <v>15</v>
      </c>
      <c r="C57" s="30" t="s">
        <v>1944</v>
      </c>
      <c r="D57" s="24">
        <v>44512</v>
      </c>
      <c r="E57" s="52">
        <v>1364.78</v>
      </c>
      <c r="F57" s="43">
        <v>65508437174</v>
      </c>
    </row>
    <row r="58" spans="1:6" ht="41.25" customHeight="1" x14ac:dyDescent="0.25">
      <c r="A58" s="37" t="s">
        <v>636</v>
      </c>
      <c r="B58" s="37" t="s">
        <v>1945</v>
      </c>
      <c r="C58" s="27" t="s">
        <v>1945</v>
      </c>
      <c r="D58" s="39">
        <v>44512</v>
      </c>
      <c r="E58" s="53">
        <v>8816</v>
      </c>
      <c r="F58" s="7">
        <v>65508437174</v>
      </c>
    </row>
    <row r="59" spans="1:6" ht="23.25" customHeight="1" x14ac:dyDescent="0.25">
      <c r="A59" s="23"/>
      <c r="B59" s="23"/>
      <c r="C59" s="30" t="s">
        <v>679</v>
      </c>
      <c r="D59" s="24"/>
      <c r="E59" s="52"/>
      <c r="F59" s="43">
        <v>65508437220</v>
      </c>
    </row>
    <row r="60" spans="1:6" ht="24.75" customHeight="1" x14ac:dyDescent="0.25">
      <c r="A60" s="37" t="s">
        <v>636</v>
      </c>
      <c r="B60" s="37" t="s">
        <v>16</v>
      </c>
      <c r="C60" s="27" t="s">
        <v>1946</v>
      </c>
      <c r="D60" s="39">
        <v>44503</v>
      </c>
      <c r="E60" s="53">
        <v>601860.88</v>
      </c>
      <c r="F60" s="7">
        <v>97196508</v>
      </c>
    </row>
    <row r="61" spans="1:6" ht="30.75" customHeight="1" x14ac:dyDescent="0.25">
      <c r="A61" s="23" t="s">
        <v>636</v>
      </c>
      <c r="B61" s="23" t="s">
        <v>16</v>
      </c>
      <c r="C61" s="30" t="s">
        <v>1947</v>
      </c>
      <c r="D61" s="24">
        <v>44503</v>
      </c>
      <c r="E61" s="52">
        <v>123367.57</v>
      </c>
      <c r="F61" s="43">
        <v>97196508</v>
      </c>
    </row>
    <row r="62" spans="1:6" ht="36.75" customHeight="1" x14ac:dyDescent="0.25">
      <c r="A62" s="37" t="s">
        <v>10</v>
      </c>
      <c r="B62" s="37" t="s">
        <v>306</v>
      </c>
      <c r="C62" s="27" t="s">
        <v>1948</v>
      </c>
      <c r="D62" s="39">
        <v>44519</v>
      </c>
      <c r="E62" s="53">
        <v>22840.400000000001</v>
      </c>
      <c r="F62" s="7">
        <v>165694876</v>
      </c>
    </row>
    <row r="63" spans="1:6" ht="31.5" customHeight="1" x14ac:dyDescent="0.25">
      <c r="A63" s="23" t="s">
        <v>10</v>
      </c>
      <c r="B63" s="23" t="s">
        <v>1950</v>
      </c>
      <c r="C63" s="30" t="s">
        <v>1949</v>
      </c>
      <c r="D63" s="24">
        <v>44526</v>
      </c>
      <c r="E63" s="52">
        <v>389770</v>
      </c>
      <c r="F63" s="43">
        <v>165695368</v>
      </c>
    </row>
    <row r="64" spans="1:6" ht="48.75" customHeight="1" x14ac:dyDescent="0.25">
      <c r="A64" s="37" t="s">
        <v>10</v>
      </c>
      <c r="B64" s="37" t="s">
        <v>27</v>
      </c>
      <c r="C64" s="27" t="s">
        <v>1951</v>
      </c>
      <c r="D64" s="39">
        <v>44526</v>
      </c>
      <c r="E64" s="53">
        <v>65081.2</v>
      </c>
      <c r="F64" s="7">
        <v>165695368</v>
      </c>
    </row>
    <row r="65" spans="1:7" ht="75.75" customHeight="1" x14ac:dyDescent="0.25">
      <c r="A65" s="37" t="s">
        <v>10</v>
      </c>
      <c r="B65" s="37" t="s">
        <v>951</v>
      </c>
      <c r="C65" s="27" t="s">
        <v>1952</v>
      </c>
      <c r="D65" s="39">
        <v>44518</v>
      </c>
      <c r="E65" s="53">
        <v>47916.18</v>
      </c>
      <c r="F65" s="7">
        <v>165841941</v>
      </c>
    </row>
    <row r="66" spans="1:7" ht="82.5" customHeight="1" x14ac:dyDescent="0.25">
      <c r="A66" s="23" t="s">
        <v>10</v>
      </c>
      <c r="B66" s="23" t="s">
        <v>55</v>
      </c>
      <c r="C66" s="30" t="s">
        <v>1953</v>
      </c>
      <c r="D66" s="24">
        <v>44519</v>
      </c>
      <c r="E66" s="52">
        <v>298612.90000000002</v>
      </c>
      <c r="F66" s="43">
        <v>165841941</v>
      </c>
    </row>
    <row r="67" spans="1:7" ht="62.25" customHeight="1" x14ac:dyDescent="0.25">
      <c r="A67" s="37" t="s">
        <v>10</v>
      </c>
      <c r="B67" s="37" t="s">
        <v>17</v>
      </c>
      <c r="C67" s="27" t="s">
        <v>1954</v>
      </c>
      <c r="D67" s="39">
        <v>44519</v>
      </c>
      <c r="E67" s="53">
        <v>2284.61</v>
      </c>
      <c r="F67" s="7">
        <v>165841941</v>
      </c>
    </row>
    <row r="68" spans="1:7" ht="62.25" customHeight="1" x14ac:dyDescent="0.25">
      <c r="A68" s="23" t="s">
        <v>10</v>
      </c>
      <c r="B68" s="23" t="s">
        <v>1956</v>
      </c>
      <c r="C68" s="30" t="s">
        <v>1955</v>
      </c>
      <c r="D68" s="24">
        <v>44519</v>
      </c>
      <c r="E68" s="52">
        <v>5255.28</v>
      </c>
      <c r="F68" s="43">
        <v>165841941</v>
      </c>
    </row>
    <row r="69" spans="1:7" ht="57.75" customHeight="1" x14ac:dyDescent="0.25">
      <c r="A69" s="37" t="s">
        <v>10</v>
      </c>
      <c r="B69" s="37" t="s">
        <v>1958</v>
      </c>
      <c r="C69" s="27" t="s">
        <v>1957</v>
      </c>
      <c r="D69" s="39">
        <v>44519</v>
      </c>
      <c r="E69" s="53">
        <v>676.8</v>
      </c>
      <c r="F69" s="7">
        <v>165841941</v>
      </c>
    </row>
    <row r="70" spans="1:7" ht="54" customHeight="1" x14ac:dyDescent="0.25">
      <c r="A70" s="23" t="s">
        <v>10</v>
      </c>
      <c r="B70" s="23" t="s">
        <v>35</v>
      </c>
      <c r="C70" s="30" t="s">
        <v>1959</v>
      </c>
      <c r="D70" s="24">
        <v>44519</v>
      </c>
      <c r="E70" s="52">
        <v>24776.15</v>
      </c>
      <c r="F70" s="43">
        <v>165841941</v>
      </c>
    </row>
    <row r="71" spans="1:7" ht="36.75" customHeight="1" x14ac:dyDescent="0.25">
      <c r="A71" s="37" t="s">
        <v>10</v>
      </c>
      <c r="B71" s="37" t="s">
        <v>1724</v>
      </c>
      <c r="C71" s="27" t="s">
        <v>1960</v>
      </c>
      <c r="D71" s="39">
        <v>44519</v>
      </c>
      <c r="E71" s="53">
        <v>1222</v>
      </c>
      <c r="F71" s="7">
        <v>165841941</v>
      </c>
    </row>
    <row r="72" spans="1:7" ht="36.75" customHeight="1" x14ac:dyDescent="0.25">
      <c r="A72" s="23" t="s">
        <v>10</v>
      </c>
      <c r="B72" s="23" t="s">
        <v>1962</v>
      </c>
      <c r="C72" s="30" t="s">
        <v>1961</v>
      </c>
      <c r="D72" s="24">
        <v>44522</v>
      </c>
      <c r="E72" s="52">
        <v>6000</v>
      </c>
      <c r="F72" s="43">
        <v>165841941</v>
      </c>
    </row>
    <row r="73" spans="1:7" ht="33.75" customHeight="1" x14ac:dyDescent="0.25">
      <c r="A73" s="37" t="s">
        <v>10</v>
      </c>
      <c r="B73" s="37" t="s">
        <v>17</v>
      </c>
      <c r="C73" s="27" t="s">
        <v>1963</v>
      </c>
      <c r="D73" s="39">
        <v>44526</v>
      </c>
      <c r="E73" s="53">
        <v>791.74</v>
      </c>
      <c r="F73" s="7">
        <v>165841941</v>
      </c>
      <c r="G73" s="8"/>
    </row>
    <row r="74" spans="1:7" ht="59.25" customHeight="1" x14ac:dyDescent="0.25">
      <c r="A74" s="23" t="s">
        <v>10</v>
      </c>
      <c r="B74" s="23" t="s">
        <v>1965</v>
      </c>
      <c r="C74" s="30" t="s">
        <v>1964</v>
      </c>
      <c r="D74" s="24">
        <v>44526</v>
      </c>
      <c r="E74" s="52">
        <v>58000</v>
      </c>
      <c r="F74" s="43">
        <v>165841941</v>
      </c>
    </row>
    <row r="75" spans="1:7" ht="35.25" customHeight="1" x14ac:dyDescent="0.25">
      <c r="A75" s="37" t="s">
        <v>10</v>
      </c>
      <c r="B75" s="37" t="s">
        <v>1967</v>
      </c>
      <c r="C75" s="27" t="s">
        <v>1966</v>
      </c>
      <c r="D75" s="39">
        <v>44526</v>
      </c>
      <c r="E75" s="53">
        <v>8754.48</v>
      </c>
      <c r="F75" s="7">
        <v>165841941</v>
      </c>
    </row>
    <row r="76" spans="1:7" ht="46.5" customHeight="1" x14ac:dyDescent="0.25">
      <c r="A76" s="23" t="s">
        <v>10</v>
      </c>
      <c r="B76" s="23" t="s">
        <v>324</v>
      </c>
      <c r="C76" s="30" t="s">
        <v>1968</v>
      </c>
      <c r="D76" s="24">
        <v>44526</v>
      </c>
      <c r="E76" s="52">
        <v>7830</v>
      </c>
      <c r="F76" s="43">
        <v>165841941</v>
      </c>
    </row>
    <row r="77" spans="1:7" ht="35.25" customHeight="1" x14ac:dyDescent="0.25">
      <c r="A77" s="37" t="s">
        <v>10</v>
      </c>
      <c r="B77" s="37" t="s">
        <v>1969</v>
      </c>
      <c r="C77" s="27" t="s">
        <v>1969</v>
      </c>
      <c r="D77" s="39">
        <v>44526</v>
      </c>
      <c r="E77" s="53">
        <v>150528.54999999999</v>
      </c>
      <c r="F77" s="7">
        <v>165841941</v>
      </c>
    </row>
    <row r="78" spans="1:7" ht="42" customHeight="1" x14ac:dyDescent="0.25">
      <c r="A78" s="23" t="s">
        <v>10</v>
      </c>
      <c r="B78" s="23" t="s">
        <v>1724</v>
      </c>
      <c r="C78" s="30"/>
      <c r="D78" s="24">
        <v>44526</v>
      </c>
      <c r="E78" s="52">
        <v>1794</v>
      </c>
      <c r="F78" s="43">
        <v>165841941</v>
      </c>
    </row>
    <row r="79" spans="1:7" ht="35.25" customHeight="1" x14ac:dyDescent="0.25">
      <c r="A79" s="37" t="s">
        <v>10</v>
      </c>
      <c r="B79" s="37" t="s">
        <v>326</v>
      </c>
      <c r="C79" s="27" t="s">
        <v>1970</v>
      </c>
      <c r="D79" s="39">
        <v>44529</v>
      </c>
      <c r="E79" s="53">
        <v>21203.53</v>
      </c>
      <c r="F79" s="7">
        <v>165841941</v>
      </c>
    </row>
    <row r="80" spans="1:7" ht="22.5" customHeight="1" x14ac:dyDescent="0.25">
      <c r="A80" s="23" t="s">
        <v>1011</v>
      </c>
      <c r="B80" s="23" t="s">
        <v>6</v>
      </c>
      <c r="C80" s="30" t="s">
        <v>6</v>
      </c>
      <c r="D80" s="24">
        <v>44530</v>
      </c>
      <c r="E80" s="52">
        <v>0</v>
      </c>
      <c r="F80" s="43">
        <v>165841941</v>
      </c>
    </row>
    <row r="81" spans="1:7" ht="24" customHeight="1" x14ac:dyDescent="0.25">
      <c r="A81" s="37" t="s">
        <v>1013</v>
      </c>
      <c r="B81" s="37" t="s">
        <v>6</v>
      </c>
      <c r="C81" s="27" t="s">
        <v>6</v>
      </c>
      <c r="D81" s="39">
        <v>44530</v>
      </c>
      <c r="E81" s="53">
        <v>0</v>
      </c>
      <c r="F81" s="7">
        <v>165841941</v>
      </c>
      <c r="G81" s="8"/>
    </row>
    <row r="82" spans="1:7" ht="31.5" customHeight="1" x14ac:dyDescent="0.25">
      <c r="A82" s="23" t="s">
        <v>1014</v>
      </c>
      <c r="B82" s="23" t="s">
        <v>7</v>
      </c>
      <c r="C82" s="30" t="s">
        <v>346</v>
      </c>
      <c r="D82" s="24">
        <v>44530</v>
      </c>
      <c r="E82" s="52">
        <v>3055.53</v>
      </c>
      <c r="F82" s="43">
        <v>165841941</v>
      </c>
    </row>
    <row r="83" spans="1:7" ht="40.5" customHeight="1" x14ac:dyDescent="0.25">
      <c r="A83" s="37" t="s">
        <v>10</v>
      </c>
      <c r="B83" s="37" t="s">
        <v>16</v>
      </c>
      <c r="C83" s="27" t="s">
        <v>1233</v>
      </c>
      <c r="D83" s="39">
        <v>44517</v>
      </c>
      <c r="E83" s="53">
        <v>48002.89</v>
      </c>
      <c r="F83" s="7" t="s">
        <v>414</v>
      </c>
    </row>
    <row r="84" spans="1:7" ht="30.75" customHeight="1" x14ac:dyDescent="0.25">
      <c r="A84" s="23" t="s">
        <v>10</v>
      </c>
      <c r="B84" s="23" t="s">
        <v>16</v>
      </c>
      <c r="C84" s="30" t="s">
        <v>85</v>
      </c>
      <c r="D84" s="24">
        <v>44526</v>
      </c>
      <c r="E84" s="52">
        <v>470000.34</v>
      </c>
      <c r="F84" s="43" t="s">
        <v>1107</v>
      </c>
    </row>
    <row r="85" spans="1:7" ht="41.25" customHeight="1" x14ac:dyDescent="0.25">
      <c r="A85" s="37" t="s">
        <v>10</v>
      </c>
      <c r="B85" s="37" t="s">
        <v>1843</v>
      </c>
      <c r="C85" s="27" t="s">
        <v>1843</v>
      </c>
      <c r="D85" s="39">
        <v>44518</v>
      </c>
      <c r="E85" s="53">
        <v>1000000</v>
      </c>
      <c r="F85" s="7">
        <v>65508437191</v>
      </c>
    </row>
    <row r="86" spans="1:7" ht="66" customHeight="1" x14ac:dyDescent="0.25">
      <c r="A86" s="23" t="s">
        <v>10</v>
      </c>
      <c r="B86" s="23" t="s">
        <v>55</v>
      </c>
      <c r="C86" s="30" t="s">
        <v>1971</v>
      </c>
      <c r="D86" s="24">
        <v>44519</v>
      </c>
      <c r="E86" s="52">
        <v>9135</v>
      </c>
      <c r="F86" s="43">
        <v>65508437191</v>
      </c>
    </row>
    <row r="87" spans="1:7" ht="48.75" customHeight="1" x14ac:dyDescent="0.25">
      <c r="A87" s="37" t="s">
        <v>10</v>
      </c>
      <c r="B87" s="37" t="s">
        <v>1114</v>
      </c>
      <c r="C87" s="27" t="s">
        <v>1972</v>
      </c>
      <c r="D87" s="39">
        <v>44519</v>
      </c>
      <c r="E87" s="53">
        <v>7081.94</v>
      </c>
      <c r="F87" s="7">
        <v>65508437191</v>
      </c>
    </row>
    <row r="88" spans="1:7" ht="36" customHeight="1" x14ac:dyDescent="0.25">
      <c r="A88" s="23" t="s">
        <v>10</v>
      </c>
      <c r="B88" s="23" t="s">
        <v>1114</v>
      </c>
      <c r="C88" s="30" t="s">
        <v>1973</v>
      </c>
      <c r="D88" s="24">
        <v>44519</v>
      </c>
      <c r="E88" s="52">
        <v>30351.17</v>
      </c>
      <c r="F88" s="43">
        <v>65508437191</v>
      </c>
    </row>
    <row r="89" spans="1:7" ht="69" customHeight="1" x14ac:dyDescent="0.25">
      <c r="A89" s="37" t="s">
        <v>10</v>
      </c>
      <c r="B89" s="37" t="s">
        <v>37</v>
      </c>
      <c r="C89" s="27" t="s">
        <v>1974</v>
      </c>
      <c r="D89" s="39">
        <v>44519</v>
      </c>
      <c r="E89" s="53">
        <v>9526.82</v>
      </c>
      <c r="F89" s="7">
        <v>65508437191</v>
      </c>
    </row>
    <row r="90" spans="1:7" ht="60" customHeight="1" x14ac:dyDescent="0.25">
      <c r="A90" s="23" t="s">
        <v>10</v>
      </c>
      <c r="B90" s="23" t="s">
        <v>1976</v>
      </c>
      <c r="C90" s="30" t="s">
        <v>1975</v>
      </c>
      <c r="D90" s="24">
        <v>44519</v>
      </c>
      <c r="E90" s="52">
        <v>1606.79</v>
      </c>
      <c r="F90" s="43">
        <v>65508437191</v>
      </c>
    </row>
    <row r="91" spans="1:7" ht="84.75" customHeight="1" x14ac:dyDescent="0.25">
      <c r="A91" s="37" t="s">
        <v>10</v>
      </c>
      <c r="B91" s="37" t="s">
        <v>1362</v>
      </c>
      <c r="C91" s="27" t="s">
        <v>1977</v>
      </c>
      <c r="D91" s="39">
        <v>44519</v>
      </c>
      <c r="E91" s="53">
        <v>12484.37</v>
      </c>
      <c r="F91" s="7">
        <v>65508437191</v>
      </c>
    </row>
    <row r="92" spans="1:7" ht="76.5" customHeight="1" x14ac:dyDescent="0.25">
      <c r="A92" s="23" t="s">
        <v>10</v>
      </c>
      <c r="B92" s="23" t="s">
        <v>1362</v>
      </c>
      <c r="C92" s="30" t="s">
        <v>1978</v>
      </c>
      <c r="D92" s="24">
        <v>44519</v>
      </c>
      <c r="E92" s="52">
        <v>19860.580000000002</v>
      </c>
      <c r="F92" s="43">
        <v>65508437191</v>
      </c>
    </row>
    <row r="93" spans="1:7" ht="58.5" customHeight="1" x14ac:dyDescent="0.25">
      <c r="A93" s="37" t="s">
        <v>10</v>
      </c>
      <c r="B93" s="37" t="s">
        <v>1114</v>
      </c>
      <c r="C93" s="27" t="s">
        <v>1979</v>
      </c>
      <c r="D93" s="39">
        <v>44519</v>
      </c>
      <c r="E93" s="53">
        <v>8700</v>
      </c>
      <c r="F93" s="7">
        <v>65508437191</v>
      </c>
    </row>
    <row r="94" spans="1:7" ht="57.75" customHeight="1" x14ac:dyDescent="0.25">
      <c r="A94" s="23" t="s">
        <v>10</v>
      </c>
      <c r="B94" s="23" t="s">
        <v>1114</v>
      </c>
      <c r="C94" s="30" t="s">
        <v>1980</v>
      </c>
      <c r="D94" s="24">
        <v>44519</v>
      </c>
      <c r="E94" s="52">
        <v>4872</v>
      </c>
      <c r="F94" s="43">
        <v>65508437191</v>
      </c>
    </row>
    <row r="95" spans="1:7" ht="39.75" customHeight="1" x14ac:dyDescent="0.25">
      <c r="A95" s="37" t="s">
        <v>10</v>
      </c>
      <c r="B95" s="37" t="s">
        <v>958</v>
      </c>
      <c r="C95" s="27" t="s">
        <v>1981</v>
      </c>
      <c r="D95" s="39">
        <v>44519</v>
      </c>
      <c r="E95" s="53">
        <v>283765.7</v>
      </c>
      <c r="F95" s="7">
        <v>65508437191</v>
      </c>
    </row>
    <row r="96" spans="1:7" ht="54" customHeight="1" x14ac:dyDescent="0.25">
      <c r="A96" s="23" t="s">
        <v>10</v>
      </c>
      <c r="B96" s="23" t="s">
        <v>1983</v>
      </c>
      <c r="C96" s="30" t="s">
        <v>1982</v>
      </c>
      <c r="D96" s="24">
        <v>44519</v>
      </c>
      <c r="E96" s="52">
        <v>185136</v>
      </c>
      <c r="F96" s="43">
        <v>65508437191</v>
      </c>
    </row>
    <row r="97" spans="1:6" ht="69.75" customHeight="1" x14ac:dyDescent="0.25">
      <c r="A97" s="37" t="s">
        <v>10</v>
      </c>
      <c r="B97" s="37" t="s">
        <v>1983</v>
      </c>
      <c r="C97" s="27" t="s">
        <v>1984</v>
      </c>
      <c r="D97" s="39">
        <v>44519</v>
      </c>
      <c r="E97" s="53">
        <v>16623.04</v>
      </c>
      <c r="F97" s="7">
        <v>65508437191</v>
      </c>
    </row>
    <row r="98" spans="1:6" ht="63.75" customHeight="1" x14ac:dyDescent="0.25">
      <c r="A98" s="23" t="s">
        <v>10</v>
      </c>
      <c r="B98" s="23" t="s">
        <v>1986</v>
      </c>
      <c r="C98" s="30" t="s">
        <v>1985</v>
      </c>
      <c r="D98" s="24">
        <v>44519</v>
      </c>
      <c r="E98" s="52">
        <v>212906.41</v>
      </c>
      <c r="F98" s="43">
        <v>65508437191</v>
      </c>
    </row>
    <row r="99" spans="1:6" ht="60.75" customHeight="1" x14ac:dyDescent="0.25">
      <c r="A99" s="37" t="s">
        <v>10</v>
      </c>
      <c r="B99" s="37" t="s">
        <v>55</v>
      </c>
      <c r="C99" s="27" t="s">
        <v>1987</v>
      </c>
      <c r="D99" s="39">
        <v>44519</v>
      </c>
      <c r="E99" s="53">
        <v>14760.91</v>
      </c>
      <c r="F99" s="7">
        <v>65508437191</v>
      </c>
    </row>
    <row r="100" spans="1:6" ht="54" customHeight="1" x14ac:dyDescent="0.25">
      <c r="A100" s="23" t="s">
        <v>10</v>
      </c>
      <c r="B100" s="23" t="s">
        <v>55</v>
      </c>
      <c r="C100" s="30" t="s">
        <v>1988</v>
      </c>
      <c r="D100" s="24">
        <v>44519</v>
      </c>
      <c r="E100" s="52">
        <v>2479.5</v>
      </c>
      <c r="F100" s="43">
        <v>65508437191</v>
      </c>
    </row>
    <row r="101" spans="1:6" ht="59.25" customHeight="1" x14ac:dyDescent="0.25">
      <c r="A101" s="37" t="s">
        <v>10</v>
      </c>
      <c r="B101" s="37" t="s">
        <v>1112</v>
      </c>
      <c r="C101" s="27" t="s">
        <v>1989</v>
      </c>
      <c r="D101" s="39">
        <v>44519</v>
      </c>
      <c r="E101" s="53">
        <v>24653.5</v>
      </c>
      <c r="F101" s="7">
        <v>65508437191</v>
      </c>
    </row>
    <row r="102" spans="1:6" ht="25.5" customHeight="1" x14ac:dyDescent="0.25">
      <c r="A102" s="23" t="s">
        <v>10</v>
      </c>
      <c r="B102" s="23" t="s">
        <v>1843</v>
      </c>
      <c r="C102" s="30" t="s">
        <v>1843</v>
      </c>
      <c r="D102" s="24">
        <v>44523</v>
      </c>
      <c r="E102" s="52">
        <v>7800000</v>
      </c>
      <c r="F102" s="43">
        <v>65508437191</v>
      </c>
    </row>
    <row r="103" spans="1:6" ht="66.75" customHeight="1" x14ac:dyDescent="0.25">
      <c r="A103" s="37" t="s">
        <v>10</v>
      </c>
      <c r="B103" s="37" t="s">
        <v>287</v>
      </c>
      <c r="C103" s="27" t="s">
        <v>1990</v>
      </c>
      <c r="D103" s="39">
        <v>44526</v>
      </c>
      <c r="E103" s="53">
        <v>118324</v>
      </c>
      <c r="F103" s="7">
        <v>65508437191</v>
      </c>
    </row>
    <row r="104" spans="1:6" ht="62.25" customHeight="1" x14ac:dyDescent="0.25">
      <c r="A104" s="23" t="s">
        <v>10</v>
      </c>
      <c r="B104" s="23" t="s">
        <v>1260</v>
      </c>
      <c r="C104" s="30" t="s">
        <v>1991</v>
      </c>
      <c r="D104" s="24">
        <v>44526</v>
      </c>
      <c r="E104" s="52">
        <v>484000.07</v>
      </c>
      <c r="F104" s="43">
        <v>65508437191</v>
      </c>
    </row>
    <row r="105" spans="1:6" ht="81.75" customHeight="1" x14ac:dyDescent="0.25">
      <c r="A105" s="37" t="s">
        <v>10</v>
      </c>
      <c r="B105" s="37" t="s">
        <v>1249</v>
      </c>
      <c r="C105" s="27" t="s">
        <v>1992</v>
      </c>
      <c r="D105" s="39">
        <v>44526</v>
      </c>
      <c r="E105" s="53">
        <v>139506.9</v>
      </c>
      <c r="F105" s="7">
        <v>65508437191</v>
      </c>
    </row>
    <row r="106" spans="1:6" ht="69" customHeight="1" x14ac:dyDescent="0.25">
      <c r="A106" s="23" t="s">
        <v>10</v>
      </c>
      <c r="B106" s="23" t="s">
        <v>53</v>
      </c>
      <c r="C106" s="30" t="s">
        <v>1993</v>
      </c>
      <c r="D106" s="24">
        <v>44526</v>
      </c>
      <c r="E106" s="52">
        <v>123360.5</v>
      </c>
      <c r="F106" s="43">
        <v>65508437191</v>
      </c>
    </row>
    <row r="107" spans="1:6" ht="54" customHeight="1" x14ac:dyDescent="0.25">
      <c r="A107" s="37" t="s">
        <v>10</v>
      </c>
      <c r="B107" s="37" t="s">
        <v>958</v>
      </c>
      <c r="C107" s="27" t="s">
        <v>1994</v>
      </c>
      <c r="D107" s="39">
        <v>44526</v>
      </c>
      <c r="E107" s="53">
        <v>141882.85</v>
      </c>
      <c r="F107" s="7">
        <v>65508437191</v>
      </c>
    </row>
    <row r="108" spans="1:6" ht="39" customHeight="1" x14ac:dyDescent="0.25">
      <c r="A108" s="23" t="s">
        <v>10</v>
      </c>
      <c r="B108" s="23" t="s">
        <v>553</v>
      </c>
      <c r="C108" s="30" t="s">
        <v>1995</v>
      </c>
      <c r="D108" s="24">
        <v>44526</v>
      </c>
      <c r="E108" s="52">
        <v>81399.37</v>
      </c>
      <c r="F108" s="43">
        <v>65508437191</v>
      </c>
    </row>
    <row r="109" spans="1:6" ht="54.75" customHeight="1" x14ac:dyDescent="0.25">
      <c r="A109" s="37" t="s">
        <v>10</v>
      </c>
      <c r="B109" s="37" t="s">
        <v>1112</v>
      </c>
      <c r="C109" s="27" t="s">
        <v>1996</v>
      </c>
      <c r="D109" s="39">
        <v>44526</v>
      </c>
      <c r="E109" s="53">
        <v>99600.97</v>
      </c>
      <c r="F109" s="7">
        <v>65508437191</v>
      </c>
    </row>
    <row r="110" spans="1:6" ht="47.25" customHeight="1" x14ac:dyDescent="0.25">
      <c r="A110" s="23" t="s">
        <v>10</v>
      </c>
      <c r="B110" s="23" t="s">
        <v>61</v>
      </c>
      <c r="C110" s="30" t="s">
        <v>1997</v>
      </c>
      <c r="D110" s="24">
        <v>44526</v>
      </c>
      <c r="E110" s="52">
        <v>1598.25</v>
      </c>
      <c r="F110" s="43">
        <v>65508437191</v>
      </c>
    </row>
    <row r="111" spans="1:6" ht="69" customHeight="1" x14ac:dyDescent="0.25">
      <c r="A111" s="37" t="s">
        <v>10</v>
      </c>
      <c r="B111" s="37" t="s">
        <v>1432</v>
      </c>
      <c r="C111" s="27" t="s">
        <v>1998</v>
      </c>
      <c r="D111" s="39">
        <v>44526</v>
      </c>
      <c r="E111" s="53">
        <v>51656.7</v>
      </c>
      <c r="F111" s="7">
        <v>65508437191</v>
      </c>
    </row>
    <row r="112" spans="1:6" ht="49.5" customHeight="1" x14ac:dyDescent="0.25">
      <c r="A112" s="23" t="s">
        <v>10</v>
      </c>
      <c r="B112" s="23" t="s">
        <v>2000</v>
      </c>
      <c r="C112" s="30" t="s">
        <v>1999</v>
      </c>
      <c r="D112" s="24">
        <v>44526</v>
      </c>
      <c r="E112" s="52">
        <v>128177.92</v>
      </c>
      <c r="F112" s="43">
        <v>65508437191</v>
      </c>
    </row>
    <row r="113" spans="1:6" ht="38.25" customHeight="1" x14ac:dyDescent="0.25">
      <c r="A113" s="37" t="s">
        <v>10</v>
      </c>
      <c r="B113" s="37" t="s">
        <v>2002</v>
      </c>
      <c r="C113" s="27" t="s">
        <v>2001</v>
      </c>
      <c r="D113" s="39">
        <v>44526</v>
      </c>
      <c r="E113" s="53">
        <v>157815</v>
      </c>
      <c r="F113" s="7">
        <v>65508437191</v>
      </c>
    </row>
    <row r="114" spans="1:6" ht="27" customHeight="1" x14ac:dyDescent="0.25">
      <c r="A114" s="23" t="s">
        <v>636</v>
      </c>
      <c r="B114" s="23" t="s">
        <v>262</v>
      </c>
      <c r="C114" s="30" t="s">
        <v>2003</v>
      </c>
      <c r="D114" s="24">
        <v>44516</v>
      </c>
      <c r="E114" s="52">
        <v>23706.31</v>
      </c>
      <c r="F114" s="43">
        <v>65508437174</v>
      </c>
    </row>
    <row r="115" spans="1:6" ht="28.5" customHeight="1" x14ac:dyDescent="0.25">
      <c r="A115" s="37" t="s">
        <v>636</v>
      </c>
      <c r="B115" s="37" t="s">
        <v>16</v>
      </c>
      <c r="C115" s="27" t="s">
        <v>639</v>
      </c>
      <c r="D115" s="39">
        <v>44516</v>
      </c>
      <c r="E115" s="53">
        <v>613810.27</v>
      </c>
      <c r="F115" s="7">
        <v>65508437174</v>
      </c>
    </row>
    <row r="116" spans="1:6" ht="27" customHeight="1" x14ac:dyDescent="0.25">
      <c r="A116" s="23" t="s">
        <v>636</v>
      </c>
      <c r="B116" s="23" t="s">
        <v>638</v>
      </c>
      <c r="C116" s="30" t="s">
        <v>2004</v>
      </c>
      <c r="D116" s="24">
        <v>44516</v>
      </c>
      <c r="E116" s="52">
        <v>330647.06</v>
      </c>
      <c r="F116" s="43">
        <v>65508437174</v>
      </c>
    </row>
    <row r="117" spans="1:6" ht="32.25" customHeight="1" x14ac:dyDescent="0.25">
      <c r="A117" s="37" t="s">
        <v>636</v>
      </c>
      <c r="B117" s="37" t="s">
        <v>264</v>
      </c>
      <c r="C117" s="27" t="s">
        <v>2005</v>
      </c>
      <c r="D117" s="39">
        <v>44518</v>
      </c>
      <c r="E117" s="53">
        <v>1747602</v>
      </c>
      <c r="F117" s="7">
        <v>65508437174</v>
      </c>
    </row>
    <row r="118" spans="1:6" ht="26.25" customHeight="1" x14ac:dyDescent="0.25">
      <c r="A118" s="23" t="s">
        <v>636</v>
      </c>
      <c r="B118" s="23" t="s">
        <v>1843</v>
      </c>
      <c r="C118" s="30" t="s">
        <v>1843</v>
      </c>
      <c r="D118" s="24">
        <v>44518</v>
      </c>
      <c r="E118" s="52">
        <v>5520000</v>
      </c>
      <c r="F118" s="43">
        <v>65508437174</v>
      </c>
    </row>
    <row r="119" spans="1:6" ht="36" customHeight="1" x14ac:dyDescent="0.25">
      <c r="A119" s="37" t="s">
        <v>636</v>
      </c>
      <c r="B119" s="37" t="s">
        <v>11</v>
      </c>
      <c r="C119" s="27" t="s">
        <v>2006</v>
      </c>
      <c r="D119" s="39">
        <v>44529</v>
      </c>
      <c r="E119" s="53">
        <v>2824180.8</v>
      </c>
      <c r="F119" s="7">
        <v>65508437174</v>
      </c>
    </row>
    <row r="120" spans="1:6" ht="33.75" customHeight="1" x14ac:dyDescent="0.25">
      <c r="A120" s="23" t="s">
        <v>636</v>
      </c>
      <c r="B120" s="23" t="s">
        <v>1662</v>
      </c>
      <c r="C120" s="30" t="s">
        <v>2006</v>
      </c>
      <c r="D120" s="24">
        <v>44529</v>
      </c>
      <c r="E120" s="52">
        <v>8632.2000000000007</v>
      </c>
      <c r="F120" s="43">
        <v>65508437174</v>
      </c>
    </row>
    <row r="121" spans="1:6" ht="38.25" customHeight="1" x14ac:dyDescent="0.25">
      <c r="A121" s="37" t="s">
        <v>2007</v>
      </c>
      <c r="B121" s="37" t="s">
        <v>985</v>
      </c>
      <c r="C121" s="27" t="s">
        <v>2006</v>
      </c>
      <c r="D121" s="39">
        <v>44529</v>
      </c>
      <c r="E121" s="53">
        <v>16848.400000000001</v>
      </c>
      <c r="F121" s="7">
        <v>65508437174</v>
      </c>
    </row>
    <row r="122" spans="1:6" ht="26.25" customHeight="1" x14ac:dyDescent="0.25">
      <c r="A122" s="23" t="s">
        <v>2008</v>
      </c>
      <c r="B122" s="23" t="s">
        <v>993</v>
      </c>
      <c r="C122" s="30" t="s">
        <v>2006</v>
      </c>
      <c r="D122" s="24">
        <v>44529</v>
      </c>
      <c r="E122" s="52">
        <v>18004</v>
      </c>
      <c r="F122" s="43">
        <v>65508437174</v>
      </c>
    </row>
    <row r="123" spans="1:6" ht="30.75" customHeight="1" x14ac:dyDescent="0.25">
      <c r="A123" s="37" t="s">
        <v>2009</v>
      </c>
      <c r="B123" s="37" t="s">
        <v>12</v>
      </c>
      <c r="C123" s="27" t="s">
        <v>2006</v>
      </c>
      <c r="D123" s="39">
        <v>44529</v>
      </c>
      <c r="E123" s="53">
        <v>4813.2</v>
      </c>
      <c r="F123" s="7">
        <v>65508437174</v>
      </c>
    </row>
    <row r="124" spans="1:6" ht="30.75" customHeight="1" x14ac:dyDescent="0.25">
      <c r="A124" s="23" t="s">
        <v>2010</v>
      </c>
      <c r="B124" s="23" t="s">
        <v>1007</v>
      </c>
      <c r="C124" s="30" t="s">
        <v>2006</v>
      </c>
      <c r="D124" s="24">
        <v>44529</v>
      </c>
      <c r="E124" s="52">
        <v>6977.8</v>
      </c>
      <c r="F124" s="43">
        <v>65508437174</v>
      </c>
    </row>
    <row r="125" spans="1:6" ht="29.25" customHeight="1" x14ac:dyDescent="0.25">
      <c r="A125" s="37" t="s">
        <v>2011</v>
      </c>
      <c r="B125" s="37" t="s">
        <v>1680</v>
      </c>
      <c r="C125" s="27" t="s">
        <v>2006</v>
      </c>
      <c r="D125" s="39">
        <v>44529</v>
      </c>
      <c r="E125" s="53">
        <v>7963.2</v>
      </c>
      <c r="F125" s="7">
        <v>65508437174</v>
      </c>
    </row>
    <row r="126" spans="1:6" ht="30.75" customHeight="1" x14ac:dyDescent="0.25">
      <c r="A126" s="23" t="s">
        <v>2012</v>
      </c>
      <c r="B126" s="23" t="s">
        <v>1009</v>
      </c>
      <c r="C126" s="30" t="s">
        <v>2006</v>
      </c>
      <c r="D126" s="24">
        <v>44529</v>
      </c>
      <c r="E126" s="52">
        <v>5649.2</v>
      </c>
      <c r="F126" s="43">
        <v>65508437174</v>
      </c>
    </row>
    <row r="127" spans="1:6" ht="28.5" customHeight="1" x14ac:dyDescent="0.25">
      <c r="A127" s="37" t="s">
        <v>2013</v>
      </c>
      <c r="B127" s="37" t="s">
        <v>13</v>
      </c>
      <c r="C127" s="27" t="s">
        <v>2006</v>
      </c>
      <c r="D127" s="39">
        <v>44529</v>
      </c>
      <c r="E127" s="53">
        <v>7283.6</v>
      </c>
      <c r="F127" s="7">
        <v>65508437174</v>
      </c>
    </row>
    <row r="128" spans="1:6" ht="36" customHeight="1" x14ac:dyDescent="0.25">
      <c r="A128" s="23" t="s">
        <v>2014</v>
      </c>
      <c r="B128" s="23" t="s">
        <v>1036</v>
      </c>
      <c r="C128" s="30" t="s">
        <v>2006</v>
      </c>
      <c r="D128" s="24">
        <v>44529</v>
      </c>
      <c r="E128" s="52">
        <v>4860.8</v>
      </c>
      <c r="F128" s="43">
        <v>65508437174</v>
      </c>
    </row>
    <row r="129" spans="1:6" ht="39.75" customHeight="1" x14ac:dyDescent="0.25">
      <c r="A129" s="37" t="s">
        <v>2015</v>
      </c>
      <c r="B129" s="37" t="s">
        <v>1038</v>
      </c>
      <c r="C129" s="27" t="s">
        <v>2006</v>
      </c>
      <c r="D129" s="39">
        <v>44529</v>
      </c>
      <c r="E129" s="53">
        <v>16562.2</v>
      </c>
      <c r="F129" s="7">
        <v>65508437174</v>
      </c>
    </row>
    <row r="130" spans="1:6" ht="33" customHeight="1" x14ac:dyDescent="0.25">
      <c r="A130" s="23" t="s">
        <v>2016</v>
      </c>
      <c r="B130" s="23" t="s">
        <v>1052</v>
      </c>
      <c r="C130" s="30" t="s">
        <v>2006</v>
      </c>
      <c r="D130" s="24">
        <v>44529</v>
      </c>
      <c r="E130" s="52">
        <v>7486.4</v>
      </c>
      <c r="F130" s="43">
        <v>65508437174</v>
      </c>
    </row>
    <row r="131" spans="1:6" ht="32.25" customHeight="1" x14ac:dyDescent="0.25">
      <c r="A131" s="37" t="s">
        <v>2017</v>
      </c>
      <c r="B131" s="37" t="s">
        <v>901</v>
      </c>
      <c r="C131" s="27" t="s">
        <v>2006</v>
      </c>
      <c r="D131" s="39">
        <v>44529</v>
      </c>
      <c r="E131" s="53">
        <v>8571.2000000000007</v>
      </c>
      <c r="F131" s="7">
        <v>65508437174</v>
      </c>
    </row>
    <row r="132" spans="1:6" ht="33.75" customHeight="1" x14ac:dyDescent="0.25">
      <c r="A132" s="23" t="s">
        <v>2018</v>
      </c>
      <c r="B132" s="23" t="s">
        <v>1064</v>
      </c>
      <c r="C132" s="30" t="s">
        <v>2006</v>
      </c>
      <c r="D132" s="24">
        <v>44529</v>
      </c>
      <c r="E132" s="52">
        <v>10763.6</v>
      </c>
      <c r="F132" s="43">
        <v>65508437174</v>
      </c>
    </row>
    <row r="133" spans="1:6" ht="36" customHeight="1" x14ac:dyDescent="0.25">
      <c r="A133" s="37" t="s">
        <v>2019</v>
      </c>
      <c r="B133" s="37" t="s">
        <v>1068</v>
      </c>
      <c r="C133" s="27" t="s">
        <v>2006</v>
      </c>
      <c r="D133" s="39">
        <v>44529</v>
      </c>
      <c r="E133" s="53">
        <v>17895</v>
      </c>
      <c r="F133" s="7">
        <v>65508437174</v>
      </c>
    </row>
    <row r="134" spans="1:6" ht="72" customHeight="1" x14ac:dyDescent="0.25">
      <c r="A134" s="23" t="s">
        <v>2020</v>
      </c>
      <c r="B134" s="23" t="s">
        <v>1866</v>
      </c>
      <c r="C134" s="30" t="s">
        <v>2021</v>
      </c>
      <c r="D134" s="24">
        <v>44529</v>
      </c>
      <c r="E134" s="52">
        <v>10493.4</v>
      </c>
      <c r="F134" s="43">
        <v>65508437174</v>
      </c>
    </row>
    <row r="135" spans="1:6" ht="56.25" customHeight="1" x14ac:dyDescent="0.25">
      <c r="A135" s="37" t="s">
        <v>2022</v>
      </c>
      <c r="B135" s="37" t="s">
        <v>1940</v>
      </c>
      <c r="C135" s="27" t="s">
        <v>2023</v>
      </c>
      <c r="D135" s="39">
        <v>44529</v>
      </c>
      <c r="E135" s="53">
        <v>10041.799999999999</v>
      </c>
      <c r="F135" s="7">
        <v>65508437174</v>
      </c>
    </row>
    <row r="136" spans="1:6" ht="54.75" customHeight="1" x14ac:dyDescent="0.25">
      <c r="A136" s="23" t="s">
        <v>2024</v>
      </c>
      <c r="B136" s="23" t="s">
        <v>14</v>
      </c>
      <c r="C136" s="30" t="s">
        <v>2025</v>
      </c>
      <c r="D136" s="24">
        <v>44529</v>
      </c>
      <c r="E136" s="52">
        <v>2574.1999999999998</v>
      </c>
      <c r="F136" s="43">
        <v>65508437174</v>
      </c>
    </row>
    <row r="137" spans="1:6" ht="29.25" customHeight="1" x14ac:dyDescent="0.25">
      <c r="A137" s="37" t="s">
        <v>2026</v>
      </c>
      <c r="B137" s="37" t="s">
        <v>15</v>
      </c>
      <c r="C137" s="27" t="s">
        <v>2027</v>
      </c>
      <c r="D137" s="39">
        <v>44529</v>
      </c>
      <c r="E137" s="53">
        <v>1436.85</v>
      </c>
      <c r="F137" s="7">
        <v>65508437174</v>
      </c>
    </row>
    <row r="138" spans="1:6" ht="29.25" customHeight="1" x14ac:dyDescent="0.25">
      <c r="A138" s="23" t="s">
        <v>2028</v>
      </c>
      <c r="B138" s="23" t="s">
        <v>1124</v>
      </c>
      <c r="C138" s="30" t="s">
        <v>2029</v>
      </c>
      <c r="D138" s="24">
        <v>44529</v>
      </c>
      <c r="E138" s="52">
        <v>12000.000000000002</v>
      </c>
      <c r="F138" s="43">
        <v>65508437174</v>
      </c>
    </row>
    <row r="139" spans="1:6" ht="33.75" customHeight="1" x14ac:dyDescent="0.25">
      <c r="A139" s="37" t="s">
        <v>2030</v>
      </c>
      <c r="B139" s="37" t="s">
        <v>2031</v>
      </c>
      <c r="C139" s="27" t="s">
        <v>2029</v>
      </c>
      <c r="D139" s="39">
        <v>44529</v>
      </c>
      <c r="E139" s="53">
        <v>12000</v>
      </c>
      <c r="F139" s="7">
        <v>65508437174</v>
      </c>
    </row>
    <row r="140" spans="1:6" ht="26.25" customHeight="1" x14ac:dyDescent="0.25">
      <c r="A140" s="23" t="s">
        <v>2032</v>
      </c>
      <c r="B140" s="23" t="s">
        <v>1100</v>
      </c>
      <c r="C140" s="30" t="s">
        <v>2029</v>
      </c>
      <c r="D140" s="24">
        <v>44529</v>
      </c>
      <c r="E140" s="52">
        <v>12000</v>
      </c>
      <c r="F140" s="43">
        <v>65508437174</v>
      </c>
    </row>
    <row r="141" spans="1:6" ht="26.25" customHeight="1" x14ac:dyDescent="0.25">
      <c r="A141" s="37" t="s">
        <v>2033</v>
      </c>
      <c r="B141" s="37" t="s">
        <v>2034</v>
      </c>
      <c r="C141" s="27" t="s">
        <v>2029</v>
      </c>
      <c r="D141" s="39">
        <v>44529</v>
      </c>
      <c r="E141" s="53">
        <v>12000</v>
      </c>
      <c r="F141" s="7">
        <v>65508437174</v>
      </c>
    </row>
    <row r="142" spans="1:6" ht="27.75" customHeight="1" x14ac:dyDescent="0.25">
      <c r="A142" s="23" t="s">
        <v>2035</v>
      </c>
      <c r="B142" s="23" t="s">
        <v>2036</v>
      </c>
      <c r="C142" s="30" t="s">
        <v>2029</v>
      </c>
      <c r="D142" s="24">
        <v>44529</v>
      </c>
      <c r="E142" s="52">
        <v>12000</v>
      </c>
      <c r="F142" s="43">
        <v>65508437174</v>
      </c>
    </row>
    <row r="143" spans="1:6" ht="32.25" customHeight="1" x14ac:dyDescent="0.25">
      <c r="A143" s="37" t="s">
        <v>2037</v>
      </c>
      <c r="B143" s="37" t="s">
        <v>2038</v>
      </c>
      <c r="C143" s="27" t="s">
        <v>2029</v>
      </c>
      <c r="D143" s="39">
        <v>44529</v>
      </c>
      <c r="E143" s="53">
        <v>12000</v>
      </c>
      <c r="F143" s="7">
        <v>65508437174</v>
      </c>
    </row>
    <row r="144" spans="1:6" ht="26.25" customHeight="1" x14ac:dyDescent="0.25">
      <c r="A144" s="23" t="s">
        <v>2039</v>
      </c>
      <c r="B144" s="23" t="s">
        <v>2040</v>
      </c>
      <c r="C144" s="30" t="s">
        <v>2029</v>
      </c>
      <c r="D144" s="24">
        <v>44529</v>
      </c>
      <c r="E144" s="52">
        <v>12000</v>
      </c>
      <c r="F144" s="43">
        <v>65508437174</v>
      </c>
    </row>
    <row r="145" spans="1:6" ht="40.5" customHeight="1" x14ac:dyDescent="0.25">
      <c r="A145" s="37" t="s">
        <v>2041</v>
      </c>
      <c r="B145" s="37" t="s">
        <v>2042</v>
      </c>
      <c r="C145" s="27" t="s">
        <v>2029</v>
      </c>
      <c r="D145" s="39">
        <v>44529</v>
      </c>
      <c r="E145" s="53">
        <v>12000</v>
      </c>
      <c r="F145" s="7">
        <v>65508437174</v>
      </c>
    </row>
    <row r="146" spans="1:6" ht="19.5" customHeight="1" x14ac:dyDescent="0.25">
      <c r="A146" s="23" t="s">
        <v>2043</v>
      </c>
      <c r="B146" s="23" t="s">
        <v>2044</v>
      </c>
      <c r="C146" s="30" t="s">
        <v>2029</v>
      </c>
      <c r="D146" s="24">
        <v>44529</v>
      </c>
      <c r="E146" s="52">
        <v>12000</v>
      </c>
      <c r="F146" s="43">
        <v>65508437174</v>
      </c>
    </row>
    <row r="147" spans="1:6" x14ac:dyDescent="0.25">
      <c r="A147" s="37" t="s">
        <v>636</v>
      </c>
      <c r="B147" s="37" t="s">
        <v>1843</v>
      </c>
      <c r="C147" s="27" t="s">
        <v>1843</v>
      </c>
      <c r="D147" s="39">
        <v>44529</v>
      </c>
      <c r="E147" s="53">
        <v>869747.69</v>
      </c>
      <c r="F147" s="7">
        <v>65508437174</v>
      </c>
    </row>
    <row r="148" spans="1:6" ht="38.25" customHeight="1" x14ac:dyDescent="0.25">
      <c r="A148" s="23" t="s">
        <v>636</v>
      </c>
      <c r="B148" s="23" t="s">
        <v>262</v>
      </c>
      <c r="C148" s="30" t="s">
        <v>2045</v>
      </c>
      <c r="D148" s="24">
        <v>44530</v>
      </c>
      <c r="E148" s="52">
        <v>23706.31</v>
      </c>
      <c r="F148" s="43">
        <v>65508437174</v>
      </c>
    </row>
    <row r="149" spans="1:6" ht="60.75" customHeight="1" x14ac:dyDescent="0.25">
      <c r="A149" s="37" t="s">
        <v>636</v>
      </c>
      <c r="B149" s="37" t="s">
        <v>16</v>
      </c>
      <c r="C149" s="27" t="s">
        <v>259</v>
      </c>
      <c r="D149" s="39">
        <v>44530</v>
      </c>
      <c r="E149" s="53">
        <v>618916.74</v>
      </c>
      <c r="F149" s="7">
        <v>65508437174</v>
      </c>
    </row>
    <row r="150" spans="1:6" ht="42" customHeight="1" x14ac:dyDescent="0.25">
      <c r="A150" s="23" t="s">
        <v>2046</v>
      </c>
      <c r="B150" s="23" t="s">
        <v>653</v>
      </c>
      <c r="C150" s="30" t="s">
        <v>2047</v>
      </c>
      <c r="D150" s="24">
        <v>44530</v>
      </c>
      <c r="E150" s="52">
        <v>32839.980000000003</v>
      </c>
      <c r="F150" s="43">
        <v>65508437174</v>
      </c>
    </row>
    <row r="151" spans="1:6" ht="28.5" customHeight="1" x14ac:dyDescent="0.25">
      <c r="A151" s="37" t="s">
        <v>2048</v>
      </c>
      <c r="B151" s="37" t="s">
        <v>653</v>
      </c>
      <c r="C151" s="27" t="s">
        <v>2049</v>
      </c>
      <c r="D151" s="39">
        <v>44530</v>
      </c>
      <c r="E151" s="53">
        <v>610</v>
      </c>
      <c r="F151" s="7">
        <v>65508437174</v>
      </c>
    </row>
    <row r="152" spans="1:6" ht="33" customHeight="1" x14ac:dyDescent="0.25">
      <c r="A152" s="23" t="s">
        <v>416</v>
      </c>
      <c r="B152" s="23" t="s">
        <v>16</v>
      </c>
      <c r="C152" s="30" t="s">
        <v>865</v>
      </c>
      <c r="D152" s="24">
        <v>44519</v>
      </c>
      <c r="E152" s="52">
        <f>6.5*1.16</f>
        <v>7.5399999999999991</v>
      </c>
      <c r="F152" s="43">
        <v>65508437220</v>
      </c>
    </row>
    <row r="153" spans="1:6" ht="27" customHeight="1" x14ac:dyDescent="0.25">
      <c r="A153" s="37" t="s">
        <v>416</v>
      </c>
      <c r="B153" s="37" t="s">
        <v>16</v>
      </c>
      <c r="C153" s="27" t="s">
        <v>865</v>
      </c>
      <c r="D153" s="39">
        <v>44525</v>
      </c>
      <c r="E153" s="53">
        <f>6.5*1.16</f>
        <v>7.5399999999999991</v>
      </c>
      <c r="F153" s="7">
        <v>65508437220</v>
      </c>
    </row>
    <row r="154" spans="1:6" ht="39" customHeight="1" x14ac:dyDescent="0.25">
      <c r="A154" s="23" t="s">
        <v>636</v>
      </c>
      <c r="B154" s="23" t="s">
        <v>16</v>
      </c>
      <c r="C154" s="30" t="s">
        <v>2050</v>
      </c>
      <c r="D154" s="24">
        <v>44516</v>
      </c>
      <c r="E154" s="52">
        <v>613810.27</v>
      </c>
      <c r="F154" s="43">
        <v>97196508</v>
      </c>
    </row>
    <row r="155" spans="1:6" ht="23.25" customHeight="1" x14ac:dyDescent="0.25">
      <c r="A155" s="37" t="s">
        <v>636</v>
      </c>
      <c r="B155" s="37" t="s">
        <v>16</v>
      </c>
      <c r="C155" s="27" t="s">
        <v>2051</v>
      </c>
      <c r="D155" s="39">
        <v>44530</v>
      </c>
      <c r="E155" s="53">
        <v>618916.74</v>
      </c>
      <c r="F155" s="7">
        <v>97196508</v>
      </c>
    </row>
    <row r="156" spans="1:6" ht="22.5" customHeight="1" x14ac:dyDescent="0.25"/>
    <row r="157" spans="1:6" ht="25.5" customHeight="1" x14ac:dyDescent="0.25"/>
    <row r="158" spans="1:6" ht="39.75" customHeight="1" x14ac:dyDescent="0.25"/>
    <row r="159" spans="1:6" ht="81.75" customHeight="1" x14ac:dyDescent="0.25"/>
    <row r="160" spans="1:6" ht="92.25" customHeight="1" x14ac:dyDescent="0.25"/>
    <row r="161" ht="75" customHeight="1" x14ac:dyDescent="0.25"/>
    <row r="162" ht="75" customHeight="1" x14ac:dyDescent="0.25"/>
    <row r="163" ht="66" customHeight="1" x14ac:dyDescent="0.25"/>
    <row r="164" ht="71.25" customHeight="1" x14ac:dyDescent="0.25"/>
    <row r="165" ht="39" customHeight="1" x14ac:dyDescent="0.25"/>
    <row r="166" ht="57" customHeight="1" x14ac:dyDescent="0.25"/>
    <row r="167" ht="66.75" customHeight="1" x14ac:dyDescent="0.25"/>
    <row r="168" ht="56.25" customHeight="1" x14ac:dyDescent="0.25"/>
    <row r="169" ht="63" customHeight="1" x14ac:dyDescent="0.25"/>
    <row r="170" ht="100.5" customHeight="1" x14ac:dyDescent="0.25"/>
    <row r="171" ht="33.75" customHeight="1" x14ac:dyDescent="0.25"/>
    <row r="172" ht="46.5" customHeight="1" x14ac:dyDescent="0.25"/>
    <row r="173" ht="60" customHeight="1" x14ac:dyDescent="0.25"/>
    <row r="174" ht="87" customHeight="1" x14ac:dyDescent="0.25"/>
    <row r="175" ht="101.25" customHeight="1" x14ac:dyDescent="0.25"/>
    <row r="176" ht="172.5" customHeight="1" x14ac:dyDescent="0.25"/>
    <row r="177" ht="138.75" customHeight="1" x14ac:dyDescent="0.25"/>
    <row r="178" ht="129.75" customHeight="1" x14ac:dyDescent="0.25"/>
    <row r="179" ht="56.25" customHeight="1" x14ac:dyDescent="0.25"/>
    <row r="180" ht="48.75" customHeight="1" x14ac:dyDescent="0.25"/>
    <row r="181" ht="84.75" customHeight="1" x14ac:dyDescent="0.25"/>
    <row r="182" ht="72" customHeight="1" x14ac:dyDescent="0.25"/>
    <row r="183" ht="50.25" customHeight="1" x14ac:dyDescent="0.25"/>
    <row r="184" ht="87.75" customHeight="1" x14ac:dyDescent="0.25"/>
    <row r="185" ht="79.5" customHeight="1" x14ac:dyDescent="0.25"/>
    <row r="186" ht="80.25" customHeight="1" x14ac:dyDescent="0.25"/>
    <row r="187" ht="65.25" customHeight="1" x14ac:dyDescent="0.25"/>
    <row r="188" ht="169.5" customHeight="1" x14ac:dyDescent="0.25"/>
    <row r="189" ht="58.5" customHeight="1" x14ac:dyDescent="0.25"/>
    <row r="190" ht="80.25" customHeight="1" x14ac:dyDescent="0.25"/>
    <row r="191" ht="63" customHeight="1" x14ac:dyDescent="0.25"/>
    <row r="192" ht="66" customHeight="1" x14ac:dyDescent="0.25"/>
    <row r="193" ht="108.75" customHeight="1" x14ac:dyDescent="0.25"/>
    <row r="194" ht="93.75" customHeight="1" x14ac:dyDescent="0.25"/>
    <row r="195" ht="61.5" customHeight="1" x14ac:dyDescent="0.25"/>
    <row r="196" ht="30.75" customHeight="1" x14ac:dyDescent="0.25"/>
    <row r="197" ht="63.75" customHeight="1" x14ac:dyDescent="0.25"/>
    <row r="198" ht="48.75" customHeight="1" x14ac:dyDescent="0.25"/>
    <row r="199" ht="48" customHeight="1" x14ac:dyDescent="0.25"/>
    <row r="200" ht="69" customHeight="1" x14ac:dyDescent="0.25"/>
    <row r="201" ht="77.25" customHeight="1" x14ac:dyDescent="0.25"/>
    <row r="202" ht="54" customHeight="1" x14ac:dyDescent="0.25"/>
    <row r="203" ht="63" customHeight="1" x14ac:dyDescent="0.25"/>
    <row r="204" ht="51" customHeight="1" x14ac:dyDescent="0.25"/>
    <row r="205" ht="62.25" customHeight="1" x14ac:dyDescent="0.25"/>
    <row r="206" ht="78" customHeight="1" x14ac:dyDescent="0.25"/>
    <row r="207" ht="69" customHeight="1" x14ac:dyDescent="0.25"/>
    <row r="208" ht="80.25" customHeight="1" x14ac:dyDescent="0.25"/>
    <row r="209" ht="59.25" customHeight="1" x14ac:dyDescent="0.25"/>
    <row r="210" ht="57" customHeight="1" x14ac:dyDescent="0.25"/>
    <row r="211" ht="27" customHeight="1" x14ac:dyDescent="0.25"/>
    <row r="212" ht="32.25" customHeight="1" x14ac:dyDescent="0.25"/>
    <row r="213" ht="39.75" customHeight="1" x14ac:dyDescent="0.25"/>
    <row r="214" ht="24.75" customHeight="1" x14ac:dyDescent="0.25"/>
    <row r="215" ht="30.75" customHeight="1" x14ac:dyDescent="0.25"/>
    <row r="216" ht="27" customHeight="1" x14ac:dyDescent="0.25"/>
    <row r="217" ht="36" customHeight="1" x14ac:dyDescent="0.25"/>
    <row r="218" ht="43.5" customHeight="1" x14ac:dyDescent="0.25"/>
    <row r="219" ht="24.75" customHeight="1" x14ac:dyDescent="0.25"/>
    <row r="220" ht="27.75" customHeight="1" x14ac:dyDescent="0.25"/>
    <row r="221" ht="27.75" customHeight="1" x14ac:dyDescent="0.25"/>
    <row r="222" ht="59.25" customHeight="1" x14ac:dyDescent="0.25"/>
    <row r="223" ht="51" customHeight="1" x14ac:dyDescent="0.25"/>
    <row r="224" ht="42.75" customHeight="1" x14ac:dyDescent="0.25"/>
    <row r="225" ht="32.25" customHeight="1" x14ac:dyDescent="0.25"/>
    <row r="226" ht="27" customHeight="1" x14ac:dyDescent="0.25"/>
    <row r="227" ht="33" customHeight="1" x14ac:dyDescent="0.25"/>
    <row r="228" ht="36" customHeight="1" x14ac:dyDescent="0.25"/>
    <row r="229" ht="36" customHeight="1" x14ac:dyDescent="0.25"/>
    <row r="230" ht="38.25" customHeight="1" x14ac:dyDescent="0.25"/>
    <row r="231" ht="21.75" customHeight="1" x14ac:dyDescent="0.25"/>
    <row r="234" ht="26.25" customHeight="1" x14ac:dyDescent="0.25"/>
    <row r="244" ht="15" customHeight="1" x14ac:dyDescent="0.25"/>
    <row r="245" ht="25.5" customHeight="1" x14ac:dyDescent="0.25"/>
    <row r="258" ht="15" customHeight="1" x14ac:dyDescent="0.25"/>
    <row r="271" ht="44.25" customHeight="1" x14ac:dyDescent="0.25"/>
    <row r="276" ht="15" customHeight="1" x14ac:dyDescent="0.25"/>
    <row r="277" ht="15" customHeight="1" x14ac:dyDescent="0.25"/>
    <row r="279" ht="31.5" customHeight="1" x14ac:dyDescent="0.25"/>
    <row r="280" ht="25.5" customHeight="1" x14ac:dyDescent="0.25"/>
    <row r="282" ht="23.25" customHeight="1" x14ac:dyDescent="0.25"/>
    <row r="284" ht="25.5" customHeight="1" x14ac:dyDescent="0.25"/>
    <row r="285" ht="33.75" customHeight="1" x14ac:dyDescent="0.25"/>
    <row r="288" ht="27.75" customHeight="1" x14ac:dyDescent="0.25"/>
    <row r="289" ht="15" customHeight="1" x14ac:dyDescent="0.25"/>
    <row r="295" ht="27" customHeight="1" x14ac:dyDescent="0.25"/>
    <row r="297" ht="16.5" customHeight="1" x14ac:dyDescent="0.25"/>
    <row r="299" ht="10.5" customHeight="1" x14ac:dyDescent="0.25"/>
    <row r="302" ht="57" customHeight="1" x14ac:dyDescent="0.25"/>
    <row r="303" ht="63" customHeight="1" x14ac:dyDescent="0.25"/>
    <row r="304" ht="44.25" customHeight="1" x14ac:dyDescent="0.25"/>
    <row r="305" ht="36" customHeight="1" x14ac:dyDescent="0.25"/>
    <row r="307" ht="42" customHeight="1" x14ac:dyDescent="0.25"/>
    <row r="308" ht="49.5" customHeight="1" x14ac:dyDescent="0.25"/>
    <row r="309" ht="39" customHeight="1" x14ac:dyDescent="0.25"/>
    <row r="310" ht="53.25" customHeight="1" x14ac:dyDescent="0.25"/>
    <row r="311" ht="54" customHeight="1" x14ac:dyDescent="0.25"/>
    <row r="312" ht="23.25" customHeight="1" x14ac:dyDescent="0.25"/>
    <row r="316" ht="30.75" customHeight="1" x14ac:dyDescent="0.25"/>
    <row r="317" ht="23.25" customHeight="1" x14ac:dyDescent="0.25"/>
    <row r="318" ht="13.5" customHeight="1" x14ac:dyDescent="0.25"/>
    <row r="319" ht="21.75" customHeight="1" x14ac:dyDescent="0.25"/>
    <row r="324" ht="30" customHeight="1" x14ac:dyDescent="0.25"/>
    <row r="325" ht="15" customHeight="1" x14ac:dyDescent="0.25"/>
    <row r="330" ht="15" customHeight="1" x14ac:dyDescent="0.25"/>
    <row r="333" ht="15" customHeight="1" x14ac:dyDescent="0.25"/>
    <row r="348" ht="36.75" customHeight="1" x14ac:dyDescent="0.25"/>
    <row r="354" ht="15" customHeight="1" x14ac:dyDescent="0.25"/>
    <row r="388" ht="15" customHeight="1" x14ac:dyDescent="0.25"/>
    <row r="389" ht="15" customHeight="1" x14ac:dyDescent="0.25"/>
    <row r="390" ht="15" customHeight="1" x14ac:dyDescent="0.25"/>
    <row r="391" ht="15" customHeight="1" x14ac:dyDescent="0.25"/>
    <row r="439" spans="1:1" ht="15" customHeight="1" x14ac:dyDescent="0.25"/>
    <row r="447" spans="1:1" ht="24" customHeight="1" x14ac:dyDescent="0.25">
      <c r="A447" s="10"/>
    </row>
    <row r="448" spans="1:1" x14ac:dyDescent="0.25">
      <c r="A448" s="10"/>
    </row>
    <row r="449" spans="1:1" x14ac:dyDescent="0.25">
      <c r="A449" s="10"/>
    </row>
    <row r="450" spans="1:1" x14ac:dyDescent="0.25">
      <c r="A450" s="10"/>
    </row>
    <row r="461" spans="1:1" ht="15" customHeight="1" x14ac:dyDescent="0.25"/>
    <row r="462" spans="1:1" ht="15" customHeight="1" x14ac:dyDescent="0.25"/>
    <row r="471" ht="15" customHeight="1" x14ac:dyDescent="0.25"/>
    <row r="477" ht="15" customHeight="1" x14ac:dyDescent="0.25"/>
    <row r="483" ht="13.5" customHeight="1" x14ac:dyDescent="0.25"/>
    <row r="484" ht="13.5" customHeight="1" x14ac:dyDescent="0.25"/>
    <row r="487" ht="15" customHeight="1" x14ac:dyDescent="0.25"/>
    <row r="512" ht="15" customHeight="1" x14ac:dyDescent="0.25"/>
    <row r="513" ht="15" customHeight="1" x14ac:dyDescent="0.25"/>
    <row r="517" ht="15" customHeight="1" x14ac:dyDescent="0.25"/>
    <row r="528" ht="15" customHeight="1" x14ac:dyDescent="0.25"/>
    <row r="534" ht="18" customHeight="1" x14ac:dyDescent="0.25"/>
    <row r="535" ht="14.25" customHeight="1" x14ac:dyDescent="0.25"/>
    <row r="548" ht="15" customHeight="1" x14ac:dyDescent="0.25"/>
    <row r="556" ht="15" customHeight="1" x14ac:dyDescent="0.25"/>
    <row r="557" ht="15" customHeight="1" x14ac:dyDescent="0.25"/>
    <row r="560"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6"/>
  <sheetViews>
    <sheetView tabSelected="1" view="pageBreakPreview" zoomScale="91" zoomScaleNormal="91" zoomScaleSheetLayoutView="91"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17.285156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2265</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51.75" customHeight="1" x14ac:dyDescent="0.25">
      <c r="A9" s="37" t="s">
        <v>10</v>
      </c>
      <c r="B9" s="45" t="s">
        <v>1724</v>
      </c>
      <c r="C9" s="45" t="s">
        <v>2052</v>
      </c>
      <c r="D9" s="39">
        <v>44531</v>
      </c>
      <c r="E9" s="50">
        <v>780</v>
      </c>
      <c r="F9" s="7">
        <v>165841941</v>
      </c>
    </row>
    <row r="10" spans="1:6" ht="52.5" customHeight="1" x14ac:dyDescent="0.25">
      <c r="A10" s="23" t="s">
        <v>10</v>
      </c>
      <c r="B10" s="33" t="s">
        <v>1724</v>
      </c>
      <c r="C10" s="33" t="s">
        <v>2053</v>
      </c>
      <c r="D10" s="24">
        <v>44533</v>
      </c>
      <c r="E10" s="51">
        <v>624</v>
      </c>
      <c r="F10" s="43">
        <v>165841941</v>
      </c>
    </row>
    <row r="11" spans="1:6" ht="44.25" customHeight="1" x14ac:dyDescent="0.25">
      <c r="A11" s="37" t="s">
        <v>10</v>
      </c>
      <c r="B11" s="45" t="s">
        <v>35</v>
      </c>
      <c r="C11" s="45" t="s">
        <v>2054</v>
      </c>
      <c r="D11" s="39">
        <v>44533</v>
      </c>
      <c r="E11" s="50">
        <v>11119.18</v>
      </c>
      <c r="F11" s="7">
        <v>165841941</v>
      </c>
    </row>
    <row r="12" spans="1:6" ht="30" customHeight="1" x14ac:dyDescent="0.25">
      <c r="A12" s="23" t="s">
        <v>10</v>
      </c>
      <c r="B12" s="33" t="s">
        <v>951</v>
      </c>
      <c r="C12" s="33" t="s">
        <v>2055</v>
      </c>
      <c r="D12" s="24">
        <v>44533</v>
      </c>
      <c r="E12" s="51">
        <v>25000</v>
      </c>
      <c r="F12" s="43">
        <v>165841941</v>
      </c>
    </row>
    <row r="13" spans="1:6" ht="31.5" customHeight="1" x14ac:dyDescent="0.25">
      <c r="A13" s="37" t="s">
        <v>10</v>
      </c>
      <c r="B13" s="45" t="s">
        <v>2057</v>
      </c>
      <c r="C13" s="45" t="s">
        <v>2056</v>
      </c>
      <c r="D13" s="39">
        <v>44533</v>
      </c>
      <c r="E13" s="50">
        <v>18778.099999999999</v>
      </c>
      <c r="F13" s="7">
        <v>165841941</v>
      </c>
    </row>
    <row r="14" spans="1:6" ht="40.5" customHeight="1" x14ac:dyDescent="0.25">
      <c r="A14" s="23" t="s">
        <v>10</v>
      </c>
      <c r="B14" s="33" t="s">
        <v>17</v>
      </c>
      <c r="C14" s="33" t="s">
        <v>2058</v>
      </c>
      <c r="D14" s="24">
        <v>44544</v>
      </c>
      <c r="E14" s="51">
        <v>750.76</v>
      </c>
      <c r="F14" s="43">
        <v>165841941</v>
      </c>
    </row>
    <row r="15" spans="1:6" s="8" customFormat="1" ht="54.75" customHeight="1" x14ac:dyDescent="0.25">
      <c r="A15" s="37" t="s">
        <v>10</v>
      </c>
      <c r="B15" s="45" t="s">
        <v>1724</v>
      </c>
      <c r="C15" s="45" t="s">
        <v>2059</v>
      </c>
      <c r="D15" s="39">
        <v>44544</v>
      </c>
      <c r="E15" s="50">
        <v>1196</v>
      </c>
      <c r="F15" s="7">
        <v>165841941</v>
      </c>
    </row>
    <row r="16" spans="1:6" ht="66.75" customHeight="1" x14ac:dyDescent="0.25">
      <c r="A16" s="37" t="s">
        <v>10</v>
      </c>
      <c r="B16" s="45" t="s">
        <v>287</v>
      </c>
      <c r="C16" s="45" t="s">
        <v>2060</v>
      </c>
      <c r="D16" s="39">
        <v>44533</v>
      </c>
      <c r="E16" s="50">
        <v>3900</v>
      </c>
      <c r="F16" s="7">
        <v>65508437191</v>
      </c>
    </row>
    <row r="17" spans="1:6" ht="78.75" customHeight="1" x14ac:dyDescent="0.25">
      <c r="A17" s="23" t="s">
        <v>10</v>
      </c>
      <c r="B17" s="33" t="s">
        <v>1249</v>
      </c>
      <c r="C17" s="33" t="s">
        <v>2061</v>
      </c>
      <c r="D17" s="24">
        <v>44533</v>
      </c>
      <c r="E17" s="51">
        <v>119409.96</v>
      </c>
      <c r="F17" s="43">
        <v>65508437191</v>
      </c>
    </row>
    <row r="18" spans="1:6" ht="64.5" customHeight="1" x14ac:dyDescent="0.25">
      <c r="A18" s="37" t="s">
        <v>10</v>
      </c>
      <c r="B18" s="45" t="s">
        <v>287</v>
      </c>
      <c r="C18" s="45" t="s">
        <v>2062</v>
      </c>
      <c r="D18" s="39">
        <v>44533</v>
      </c>
      <c r="E18" s="50">
        <v>325086.03000000003</v>
      </c>
      <c r="F18" s="7">
        <v>65508437191</v>
      </c>
    </row>
    <row r="19" spans="1:6" ht="35.25" customHeight="1" x14ac:dyDescent="0.25">
      <c r="A19" s="23" t="s">
        <v>10</v>
      </c>
      <c r="B19" s="33" t="s">
        <v>543</v>
      </c>
      <c r="C19" s="33" t="s">
        <v>2063</v>
      </c>
      <c r="D19" s="24">
        <v>44533</v>
      </c>
      <c r="E19" s="51">
        <v>7656</v>
      </c>
      <c r="F19" s="43">
        <v>65508437191</v>
      </c>
    </row>
    <row r="20" spans="1:6" ht="19.5" customHeight="1" x14ac:dyDescent="0.25">
      <c r="A20" s="37" t="s">
        <v>10</v>
      </c>
      <c r="B20" s="45" t="s">
        <v>1843</v>
      </c>
      <c r="C20" s="45" t="s">
        <v>1843</v>
      </c>
      <c r="D20" s="39">
        <v>44538</v>
      </c>
      <c r="E20" s="50">
        <v>2600000</v>
      </c>
      <c r="F20" s="7">
        <v>65508437191</v>
      </c>
    </row>
    <row r="21" spans="1:6" ht="75.75" customHeight="1" x14ac:dyDescent="0.25">
      <c r="A21" s="23" t="s">
        <v>10</v>
      </c>
      <c r="B21" s="33" t="s">
        <v>287</v>
      </c>
      <c r="C21" s="33" t="s">
        <v>2064</v>
      </c>
      <c r="D21" s="24">
        <v>44540</v>
      </c>
      <c r="E21" s="51">
        <v>356391.98</v>
      </c>
      <c r="F21" s="43">
        <v>65508437191</v>
      </c>
    </row>
    <row r="22" spans="1:6" ht="131.25" customHeight="1" x14ac:dyDescent="0.25">
      <c r="A22" s="37" t="s">
        <v>10</v>
      </c>
      <c r="B22" s="45" t="s">
        <v>294</v>
      </c>
      <c r="C22" s="45" t="s">
        <v>2065</v>
      </c>
      <c r="D22" s="39">
        <v>44540</v>
      </c>
      <c r="E22" s="50">
        <v>248398.76</v>
      </c>
      <c r="F22" s="7">
        <v>65508437191</v>
      </c>
    </row>
    <row r="23" spans="1:6" ht="55.5" customHeight="1" x14ac:dyDescent="0.25">
      <c r="A23" s="23" t="s">
        <v>10</v>
      </c>
      <c r="B23" s="33" t="s">
        <v>33</v>
      </c>
      <c r="C23" s="33" t="s">
        <v>2066</v>
      </c>
      <c r="D23" s="24">
        <v>44540</v>
      </c>
      <c r="E23" s="51">
        <v>3387.2</v>
      </c>
      <c r="F23" s="43">
        <v>65508437191</v>
      </c>
    </row>
    <row r="24" spans="1:6" ht="55.5" customHeight="1" x14ac:dyDescent="0.25">
      <c r="A24" s="37" t="s">
        <v>10</v>
      </c>
      <c r="B24" s="45" t="s">
        <v>289</v>
      </c>
      <c r="C24" s="45" t="s">
        <v>2067</v>
      </c>
      <c r="D24" s="39">
        <v>44544</v>
      </c>
      <c r="E24" s="50">
        <v>34958.519999999997</v>
      </c>
      <c r="F24" s="7">
        <v>65508437191</v>
      </c>
    </row>
    <row r="25" spans="1:6" ht="64.5" customHeight="1" x14ac:dyDescent="0.25">
      <c r="A25" s="23" t="s">
        <v>10</v>
      </c>
      <c r="B25" s="33" t="s">
        <v>289</v>
      </c>
      <c r="C25" s="33" t="s">
        <v>2068</v>
      </c>
      <c r="D25" s="24">
        <v>44544</v>
      </c>
      <c r="E25" s="51">
        <v>64375.02</v>
      </c>
      <c r="F25" s="43">
        <v>65508437191</v>
      </c>
    </row>
    <row r="26" spans="1:6" ht="40.5" customHeight="1" x14ac:dyDescent="0.25">
      <c r="A26" s="37" t="s">
        <v>10</v>
      </c>
      <c r="B26" s="45" t="s">
        <v>264</v>
      </c>
      <c r="C26" s="45" t="s">
        <v>2069</v>
      </c>
      <c r="D26" s="39">
        <v>44545</v>
      </c>
      <c r="E26" s="50">
        <v>566</v>
      </c>
      <c r="F26" s="7">
        <v>65508437191</v>
      </c>
    </row>
    <row r="27" spans="1:6" ht="33.75" customHeight="1" x14ac:dyDescent="0.25">
      <c r="A27" s="23" t="s">
        <v>636</v>
      </c>
      <c r="B27" s="33" t="s">
        <v>11</v>
      </c>
      <c r="C27" s="33" t="s">
        <v>2070</v>
      </c>
      <c r="D27" s="24">
        <v>44538</v>
      </c>
      <c r="E27" s="51">
        <v>2260716.7999999998</v>
      </c>
      <c r="F27" s="43">
        <v>65508437174</v>
      </c>
    </row>
    <row r="28" spans="1:6" ht="23.25" customHeight="1" x14ac:dyDescent="0.25">
      <c r="A28" s="37" t="s">
        <v>2071</v>
      </c>
      <c r="B28" s="45" t="s">
        <v>985</v>
      </c>
      <c r="C28" s="45" t="s">
        <v>2070</v>
      </c>
      <c r="D28" s="39">
        <v>44538</v>
      </c>
      <c r="E28" s="50">
        <v>10840.8</v>
      </c>
      <c r="F28" s="7">
        <v>65508437174</v>
      </c>
    </row>
    <row r="29" spans="1:6" ht="30.75" customHeight="1" x14ac:dyDescent="0.25">
      <c r="A29" s="23" t="s">
        <v>2072</v>
      </c>
      <c r="B29" s="33" t="s">
        <v>993</v>
      </c>
      <c r="C29" s="33" t="s">
        <v>2070</v>
      </c>
      <c r="D29" s="24">
        <v>44538</v>
      </c>
      <c r="E29" s="51">
        <v>13162</v>
      </c>
      <c r="F29" s="43">
        <v>65508437174</v>
      </c>
    </row>
    <row r="30" spans="1:6" ht="26.25" customHeight="1" x14ac:dyDescent="0.25">
      <c r="A30" s="37" t="s">
        <v>2073</v>
      </c>
      <c r="B30" s="45" t="s">
        <v>6</v>
      </c>
      <c r="C30" s="45" t="s">
        <v>6</v>
      </c>
      <c r="D30" s="39">
        <v>44538</v>
      </c>
      <c r="E30" s="50">
        <v>0</v>
      </c>
      <c r="F30" s="7">
        <v>65508437174</v>
      </c>
    </row>
    <row r="31" spans="1:6" ht="27.75" customHeight="1" x14ac:dyDescent="0.25">
      <c r="A31" s="23" t="s">
        <v>2074</v>
      </c>
      <c r="B31" s="33" t="s">
        <v>6</v>
      </c>
      <c r="C31" s="33" t="s">
        <v>6</v>
      </c>
      <c r="D31" s="24">
        <v>44538</v>
      </c>
      <c r="E31" s="51">
        <v>0</v>
      </c>
      <c r="F31" s="43">
        <v>65508437174</v>
      </c>
    </row>
    <row r="32" spans="1:6" ht="29.25" customHeight="1" x14ac:dyDescent="0.25">
      <c r="A32" s="37" t="s">
        <v>2075</v>
      </c>
      <c r="B32" s="45" t="s">
        <v>12</v>
      </c>
      <c r="C32" s="45" t="s">
        <v>2070</v>
      </c>
      <c r="D32" s="39">
        <v>44538</v>
      </c>
      <c r="E32" s="50">
        <v>6263.6</v>
      </c>
      <c r="F32" s="7">
        <v>65508437174</v>
      </c>
    </row>
    <row r="33" spans="1:6" ht="27" customHeight="1" x14ac:dyDescent="0.25">
      <c r="A33" s="23" t="s">
        <v>2076</v>
      </c>
      <c r="B33" s="33" t="s">
        <v>1007</v>
      </c>
      <c r="C33" s="33" t="s">
        <v>2070</v>
      </c>
      <c r="D33" s="24">
        <v>44538</v>
      </c>
      <c r="E33" s="51">
        <v>5691.4</v>
      </c>
      <c r="F33" s="43">
        <v>65508437174</v>
      </c>
    </row>
    <row r="34" spans="1:6" ht="40.5" customHeight="1" x14ac:dyDescent="0.25">
      <c r="A34" s="37" t="s">
        <v>2077</v>
      </c>
      <c r="B34" s="45" t="s">
        <v>1680</v>
      </c>
      <c r="C34" s="45" t="s">
        <v>2070</v>
      </c>
      <c r="D34" s="39">
        <v>44538</v>
      </c>
      <c r="E34" s="50">
        <v>5580.8</v>
      </c>
      <c r="F34" s="7">
        <v>65508437174</v>
      </c>
    </row>
    <row r="35" spans="1:6" ht="30" customHeight="1" x14ac:dyDescent="0.25">
      <c r="A35" s="23" t="s">
        <v>2078</v>
      </c>
      <c r="B35" s="33" t="s">
        <v>1009</v>
      </c>
      <c r="C35" s="33" t="s">
        <v>2070</v>
      </c>
      <c r="D35" s="24">
        <v>44538</v>
      </c>
      <c r="E35" s="51">
        <v>6694.4</v>
      </c>
      <c r="F35" s="43">
        <v>65508437174</v>
      </c>
    </row>
    <row r="36" spans="1:6" ht="34.5" customHeight="1" x14ac:dyDescent="0.25">
      <c r="A36" s="37" t="s">
        <v>2079</v>
      </c>
      <c r="B36" s="45" t="s">
        <v>13</v>
      </c>
      <c r="C36" s="45" t="s">
        <v>2070</v>
      </c>
      <c r="D36" s="39">
        <v>44538</v>
      </c>
      <c r="E36" s="50">
        <v>7229.2</v>
      </c>
      <c r="F36" s="7">
        <v>65508437174</v>
      </c>
    </row>
    <row r="37" spans="1:6" ht="25.5" customHeight="1" x14ac:dyDescent="0.25">
      <c r="A37" s="23" t="s">
        <v>2080</v>
      </c>
      <c r="B37" s="33" t="s">
        <v>1036</v>
      </c>
      <c r="C37" s="33" t="s">
        <v>2070</v>
      </c>
      <c r="D37" s="24">
        <v>44538</v>
      </c>
      <c r="E37" s="51">
        <v>5491.4</v>
      </c>
      <c r="F37" s="43">
        <v>65508437174</v>
      </c>
    </row>
    <row r="38" spans="1:6" ht="27" customHeight="1" x14ac:dyDescent="0.25">
      <c r="A38" s="37" t="s">
        <v>2081</v>
      </c>
      <c r="B38" s="45" t="s">
        <v>1038</v>
      </c>
      <c r="C38" s="45" t="s">
        <v>2070</v>
      </c>
      <c r="D38" s="39">
        <v>44538</v>
      </c>
      <c r="E38" s="50">
        <v>13162</v>
      </c>
      <c r="F38" s="7">
        <v>65508437174</v>
      </c>
    </row>
    <row r="39" spans="1:6" ht="36" customHeight="1" x14ac:dyDescent="0.25">
      <c r="A39" s="23" t="s">
        <v>2082</v>
      </c>
      <c r="B39" s="33" t="s">
        <v>1052</v>
      </c>
      <c r="C39" s="33" t="s">
        <v>2070</v>
      </c>
      <c r="D39" s="24">
        <v>44538</v>
      </c>
      <c r="E39" s="51">
        <v>5691.4</v>
      </c>
      <c r="F39" s="43">
        <v>65508437174</v>
      </c>
    </row>
    <row r="40" spans="1:6" ht="33.75" customHeight="1" x14ac:dyDescent="0.25">
      <c r="A40" s="37" t="s">
        <v>2083</v>
      </c>
      <c r="B40" s="45" t="s">
        <v>901</v>
      </c>
      <c r="C40" s="45" t="s">
        <v>2070</v>
      </c>
      <c r="D40" s="39">
        <v>44538</v>
      </c>
      <c r="E40" s="50">
        <v>6237.2</v>
      </c>
      <c r="F40" s="7">
        <v>65508437174</v>
      </c>
    </row>
    <row r="41" spans="1:6" ht="35.25" customHeight="1" x14ac:dyDescent="0.25">
      <c r="A41" s="23" t="s">
        <v>2084</v>
      </c>
      <c r="B41" s="33" t="s">
        <v>1064</v>
      </c>
      <c r="C41" s="33" t="s">
        <v>2070</v>
      </c>
      <c r="D41" s="24">
        <v>44538</v>
      </c>
      <c r="E41" s="51">
        <v>2575.6</v>
      </c>
      <c r="F41" s="43">
        <v>65508437174</v>
      </c>
    </row>
    <row r="42" spans="1:6" ht="22.5" customHeight="1" x14ac:dyDescent="0.25">
      <c r="A42" s="37" t="s">
        <v>2085</v>
      </c>
      <c r="B42" s="45" t="s">
        <v>1068</v>
      </c>
      <c r="C42" s="45" t="s">
        <v>2070</v>
      </c>
      <c r="D42" s="39">
        <v>44538</v>
      </c>
      <c r="E42" s="50">
        <v>13162</v>
      </c>
      <c r="F42" s="7">
        <v>65508437174</v>
      </c>
    </row>
    <row r="43" spans="1:6" ht="34.5" customHeight="1" x14ac:dyDescent="0.25">
      <c r="A43" s="23" t="s">
        <v>2086</v>
      </c>
      <c r="B43" s="33" t="s">
        <v>14</v>
      </c>
      <c r="C43" s="33" t="s">
        <v>2087</v>
      </c>
      <c r="D43" s="24">
        <v>44538</v>
      </c>
      <c r="E43" s="51">
        <v>2321.27</v>
      </c>
      <c r="F43" s="43">
        <v>65508437174</v>
      </c>
    </row>
    <row r="44" spans="1:6" ht="40.5" customHeight="1" x14ac:dyDescent="0.25">
      <c r="A44" s="37" t="s">
        <v>2088</v>
      </c>
      <c r="B44" s="45" t="s">
        <v>15</v>
      </c>
      <c r="C44" s="45" t="s">
        <v>2089</v>
      </c>
      <c r="D44" s="39">
        <v>44538</v>
      </c>
      <c r="E44" s="50">
        <v>1156.53</v>
      </c>
      <c r="F44" s="7">
        <v>65508437174</v>
      </c>
    </row>
    <row r="45" spans="1:6" ht="29.25" customHeight="1" x14ac:dyDescent="0.25">
      <c r="A45" s="23" t="s">
        <v>636</v>
      </c>
      <c r="B45" s="33" t="s">
        <v>1202</v>
      </c>
      <c r="C45" s="33" t="s">
        <v>1202</v>
      </c>
      <c r="D45" s="24">
        <v>44538</v>
      </c>
      <c r="E45" s="51">
        <v>3100000</v>
      </c>
      <c r="F45" s="43">
        <v>65508437174</v>
      </c>
    </row>
    <row r="46" spans="1:6" ht="33" customHeight="1" x14ac:dyDescent="0.25">
      <c r="A46" s="37" t="s">
        <v>636</v>
      </c>
      <c r="B46" s="45" t="s">
        <v>1202</v>
      </c>
      <c r="C46" s="45" t="s">
        <v>1202</v>
      </c>
      <c r="D46" s="39">
        <v>44540</v>
      </c>
      <c r="E46" s="50">
        <v>11090000</v>
      </c>
      <c r="F46" s="7">
        <v>65508437174</v>
      </c>
    </row>
    <row r="47" spans="1:6" ht="21.75" customHeight="1" x14ac:dyDescent="0.25">
      <c r="A47" s="23" t="s">
        <v>2090</v>
      </c>
      <c r="B47" s="33" t="s">
        <v>6</v>
      </c>
      <c r="C47" s="33" t="s">
        <v>6</v>
      </c>
      <c r="D47" s="24">
        <v>44542</v>
      </c>
      <c r="E47" s="51">
        <v>0</v>
      </c>
      <c r="F47" s="43">
        <v>65508437174</v>
      </c>
    </row>
    <row r="48" spans="1:6" ht="22.5" customHeight="1" x14ac:dyDescent="0.25">
      <c r="A48" s="37" t="s">
        <v>2091</v>
      </c>
      <c r="B48" s="45" t="s">
        <v>984</v>
      </c>
      <c r="C48" s="45" t="s">
        <v>2029</v>
      </c>
      <c r="D48" s="39">
        <v>44542</v>
      </c>
      <c r="E48" s="50">
        <v>12000</v>
      </c>
      <c r="F48" s="7">
        <v>65508437174</v>
      </c>
    </row>
    <row r="49" spans="1:6" ht="20.25" customHeight="1" x14ac:dyDescent="0.25">
      <c r="A49" s="23" t="s">
        <v>2092</v>
      </c>
      <c r="B49" s="33" t="s">
        <v>2093</v>
      </c>
      <c r="C49" s="33" t="s">
        <v>2029</v>
      </c>
      <c r="D49" s="24">
        <v>44542</v>
      </c>
      <c r="E49" s="51">
        <v>12000</v>
      </c>
      <c r="F49" s="43">
        <v>65508437174</v>
      </c>
    </row>
    <row r="50" spans="1:6" ht="23.25" customHeight="1" x14ac:dyDescent="0.25">
      <c r="A50" s="37" t="s">
        <v>2094</v>
      </c>
      <c r="B50" s="45" t="s">
        <v>2095</v>
      </c>
      <c r="C50" s="45" t="s">
        <v>2029</v>
      </c>
      <c r="D50" s="39">
        <v>44542</v>
      </c>
      <c r="E50" s="50">
        <v>12000</v>
      </c>
      <c r="F50" s="7">
        <v>65508437174</v>
      </c>
    </row>
    <row r="51" spans="1:6" ht="23.25" customHeight="1" x14ac:dyDescent="0.25">
      <c r="A51" s="23" t="s">
        <v>2096</v>
      </c>
      <c r="B51" s="33" t="s">
        <v>2097</v>
      </c>
      <c r="C51" s="33" t="s">
        <v>2029</v>
      </c>
      <c r="D51" s="24">
        <v>44542</v>
      </c>
      <c r="E51" s="51">
        <v>12000</v>
      </c>
      <c r="F51" s="43">
        <v>65508437174</v>
      </c>
    </row>
    <row r="52" spans="1:6" ht="26.25" customHeight="1" x14ac:dyDescent="0.25">
      <c r="A52" s="37" t="s">
        <v>2098</v>
      </c>
      <c r="B52" s="45" t="s">
        <v>6</v>
      </c>
      <c r="C52" s="45" t="s">
        <v>6</v>
      </c>
      <c r="D52" s="39">
        <v>44542</v>
      </c>
      <c r="E52" s="50">
        <v>0</v>
      </c>
      <c r="F52" s="7">
        <v>65508437174</v>
      </c>
    </row>
    <row r="53" spans="1:6" ht="24.75" customHeight="1" x14ac:dyDescent="0.25">
      <c r="A53" s="23" t="s">
        <v>2099</v>
      </c>
      <c r="B53" s="33" t="s">
        <v>6</v>
      </c>
      <c r="C53" s="33" t="s">
        <v>6</v>
      </c>
      <c r="D53" s="24">
        <v>44542</v>
      </c>
      <c r="E53" s="51">
        <v>0</v>
      </c>
      <c r="F53" s="43">
        <v>65508437174</v>
      </c>
    </row>
    <row r="54" spans="1:6" ht="25.5" customHeight="1" x14ac:dyDescent="0.25">
      <c r="A54" s="37" t="s">
        <v>2100</v>
      </c>
      <c r="B54" s="45" t="s">
        <v>6</v>
      </c>
      <c r="C54" s="45" t="s">
        <v>6</v>
      </c>
      <c r="D54" s="39">
        <v>44542</v>
      </c>
      <c r="E54" s="50">
        <v>0</v>
      </c>
      <c r="F54" s="7">
        <v>65508437174</v>
      </c>
    </row>
    <row r="55" spans="1:6" ht="23.25" customHeight="1" x14ac:dyDescent="0.25">
      <c r="A55" s="23" t="s">
        <v>2101</v>
      </c>
      <c r="B55" s="33" t="s">
        <v>6</v>
      </c>
      <c r="C55" s="33" t="s">
        <v>6</v>
      </c>
      <c r="D55" s="24">
        <v>44542</v>
      </c>
      <c r="E55" s="51">
        <v>0</v>
      </c>
      <c r="F55" s="43">
        <v>65508437174</v>
      </c>
    </row>
    <row r="56" spans="1:6" ht="24" customHeight="1" x14ac:dyDescent="0.25">
      <c r="A56" s="37" t="s">
        <v>2102</v>
      </c>
      <c r="B56" s="45" t="s">
        <v>986</v>
      </c>
      <c r="C56" s="45" t="s">
        <v>2029</v>
      </c>
      <c r="D56" s="39">
        <v>44542</v>
      </c>
      <c r="E56" s="50">
        <v>12000</v>
      </c>
      <c r="F56" s="7">
        <v>65508437174</v>
      </c>
    </row>
    <row r="57" spans="1:6" ht="27.75" customHeight="1" x14ac:dyDescent="0.25">
      <c r="A57" s="23" t="s">
        <v>2103</v>
      </c>
      <c r="B57" s="33" t="s">
        <v>2104</v>
      </c>
      <c r="C57" s="33" t="s">
        <v>2029</v>
      </c>
      <c r="D57" s="24">
        <v>44542</v>
      </c>
      <c r="E57" s="51">
        <v>12000</v>
      </c>
      <c r="F57" s="43">
        <v>65508437174</v>
      </c>
    </row>
    <row r="58" spans="1:6" ht="29.25" customHeight="1" x14ac:dyDescent="0.25">
      <c r="A58" s="37" t="s">
        <v>2105</v>
      </c>
      <c r="B58" s="45" t="s">
        <v>987</v>
      </c>
      <c r="C58" s="45" t="s">
        <v>2029</v>
      </c>
      <c r="D58" s="39">
        <v>44542</v>
      </c>
      <c r="E58" s="50">
        <v>12000</v>
      </c>
      <c r="F58" s="7">
        <v>65508437174</v>
      </c>
    </row>
    <row r="59" spans="1:6" ht="23.25" customHeight="1" x14ac:dyDescent="0.25">
      <c r="A59" s="23" t="s">
        <v>2106</v>
      </c>
      <c r="B59" s="33" t="s">
        <v>2107</v>
      </c>
      <c r="C59" s="33" t="s">
        <v>2029</v>
      </c>
      <c r="D59" s="24">
        <v>44542</v>
      </c>
      <c r="E59" s="51">
        <v>12000</v>
      </c>
      <c r="F59" s="43">
        <v>65508437174</v>
      </c>
    </row>
    <row r="60" spans="1:6" ht="24.75" customHeight="1" x14ac:dyDescent="0.25">
      <c r="A60" s="37" t="s">
        <v>636</v>
      </c>
      <c r="B60" s="45" t="s">
        <v>2109</v>
      </c>
      <c r="C60" s="45" t="s">
        <v>2108</v>
      </c>
      <c r="D60" s="39">
        <v>44543</v>
      </c>
      <c r="E60" s="50">
        <v>3870300.01</v>
      </c>
      <c r="F60" s="7">
        <v>65508437174</v>
      </c>
    </row>
    <row r="61" spans="1:6" ht="30.75" customHeight="1" x14ac:dyDescent="0.25">
      <c r="A61" s="23" t="s">
        <v>636</v>
      </c>
      <c r="B61" s="33" t="s">
        <v>11</v>
      </c>
      <c r="C61" s="33" t="s">
        <v>2110</v>
      </c>
      <c r="D61" s="24">
        <v>44544</v>
      </c>
      <c r="E61" s="51">
        <v>2804421</v>
      </c>
      <c r="F61" s="43">
        <v>65508437174</v>
      </c>
    </row>
    <row r="62" spans="1:6" ht="36.75" customHeight="1" x14ac:dyDescent="0.25">
      <c r="A62" s="37" t="s">
        <v>2111</v>
      </c>
      <c r="B62" s="45" t="s">
        <v>985</v>
      </c>
      <c r="C62" s="45" t="s">
        <v>2110</v>
      </c>
      <c r="D62" s="39">
        <v>44544</v>
      </c>
      <c r="E62" s="50">
        <v>15928.4</v>
      </c>
      <c r="F62" s="7">
        <v>65508437174</v>
      </c>
    </row>
    <row r="63" spans="1:6" ht="31.5" customHeight="1" x14ac:dyDescent="0.25">
      <c r="A63" s="23" t="s">
        <v>2112</v>
      </c>
      <c r="B63" s="33" t="s">
        <v>993</v>
      </c>
      <c r="C63" s="33" t="s">
        <v>2110</v>
      </c>
      <c r="D63" s="24">
        <v>44544</v>
      </c>
      <c r="E63" s="51">
        <v>18004.2</v>
      </c>
      <c r="F63" s="43">
        <v>65508437174</v>
      </c>
    </row>
    <row r="64" spans="1:6" ht="36" customHeight="1" x14ac:dyDescent="0.25">
      <c r="A64" s="37" t="s">
        <v>2113</v>
      </c>
      <c r="B64" s="45" t="s">
        <v>6</v>
      </c>
      <c r="C64" s="45" t="s">
        <v>6</v>
      </c>
      <c r="D64" s="39">
        <v>44544</v>
      </c>
      <c r="E64" s="50">
        <v>0</v>
      </c>
      <c r="F64" s="7">
        <v>65508437174</v>
      </c>
    </row>
    <row r="65" spans="1:7" ht="29.25" customHeight="1" x14ac:dyDescent="0.25">
      <c r="A65" s="23" t="s">
        <v>2114</v>
      </c>
      <c r="B65" s="33" t="s">
        <v>1007</v>
      </c>
      <c r="C65" s="33" t="s">
        <v>2110</v>
      </c>
      <c r="D65" s="24">
        <v>44544</v>
      </c>
      <c r="E65" s="51">
        <v>6977.8</v>
      </c>
      <c r="F65" s="43">
        <v>65508437174</v>
      </c>
    </row>
    <row r="66" spans="1:7" ht="33.75" customHeight="1" x14ac:dyDescent="0.25">
      <c r="A66" s="37" t="s">
        <v>2115</v>
      </c>
      <c r="B66" s="45" t="s">
        <v>2116</v>
      </c>
      <c r="C66" s="45" t="s">
        <v>2110</v>
      </c>
      <c r="D66" s="39">
        <v>44544</v>
      </c>
      <c r="E66" s="50">
        <v>8642.4</v>
      </c>
      <c r="F66" s="7">
        <v>65508437174</v>
      </c>
    </row>
    <row r="67" spans="1:7" ht="29.25" customHeight="1" x14ac:dyDescent="0.25">
      <c r="A67" s="23" t="s">
        <v>2117</v>
      </c>
      <c r="B67" s="33" t="s">
        <v>1680</v>
      </c>
      <c r="C67" s="33" t="s">
        <v>2110</v>
      </c>
      <c r="D67" s="24">
        <v>44544</v>
      </c>
      <c r="E67" s="51">
        <v>8770.2000000000007</v>
      </c>
      <c r="F67" s="43">
        <v>65508437174</v>
      </c>
    </row>
    <row r="68" spans="1:7" ht="40.5" customHeight="1" x14ac:dyDescent="0.25">
      <c r="A68" s="37" t="s">
        <v>2118</v>
      </c>
      <c r="B68" s="45" t="s">
        <v>1009</v>
      </c>
      <c r="C68" s="45" t="s">
        <v>2110</v>
      </c>
      <c r="D68" s="39">
        <v>44544</v>
      </c>
      <c r="E68" s="50">
        <v>6213.4</v>
      </c>
      <c r="F68" s="7">
        <v>65508437174</v>
      </c>
    </row>
    <row r="69" spans="1:7" ht="32.25" customHeight="1" x14ac:dyDescent="0.25">
      <c r="A69" s="23" t="s">
        <v>2119</v>
      </c>
      <c r="B69" s="33" t="s">
        <v>2120</v>
      </c>
      <c r="C69" s="33" t="s">
        <v>2110</v>
      </c>
      <c r="D69" s="24">
        <v>44544</v>
      </c>
      <c r="E69" s="51">
        <v>7335.2</v>
      </c>
      <c r="F69" s="43">
        <v>65508437174</v>
      </c>
    </row>
    <row r="70" spans="1:7" ht="39.75" customHeight="1" x14ac:dyDescent="0.25">
      <c r="A70" s="37" t="s">
        <v>2121</v>
      </c>
      <c r="B70" s="45" t="s">
        <v>13</v>
      </c>
      <c r="C70" s="45" t="s">
        <v>2110</v>
      </c>
      <c r="D70" s="39">
        <v>44544</v>
      </c>
      <c r="E70" s="50">
        <v>6958.2</v>
      </c>
      <c r="F70" s="7">
        <v>65508437174</v>
      </c>
    </row>
    <row r="71" spans="1:7" ht="33.75" customHeight="1" x14ac:dyDescent="0.25">
      <c r="A71" s="23" t="s">
        <v>2122</v>
      </c>
      <c r="B71" s="33" t="s">
        <v>2123</v>
      </c>
      <c r="C71" s="33" t="s">
        <v>2110</v>
      </c>
      <c r="D71" s="24">
        <v>44544</v>
      </c>
      <c r="E71" s="51">
        <v>7049.2</v>
      </c>
      <c r="F71" s="43">
        <v>65508437174</v>
      </c>
    </row>
    <row r="72" spans="1:7" ht="36.75" customHeight="1" x14ac:dyDescent="0.25">
      <c r="A72" s="37" t="s">
        <v>2124</v>
      </c>
      <c r="B72" s="45" t="s">
        <v>2125</v>
      </c>
      <c r="C72" s="45" t="s">
        <v>2110</v>
      </c>
      <c r="D72" s="39">
        <v>44544</v>
      </c>
      <c r="E72" s="50">
        <v>9602</v>
      </c>
      <c r="F72" s="7">
        <v>65508437174</v>
      </c>
    </row>
    <row r="73" spans="1:7" ht="36.75" customHeight="1" x14ac:dyDescent="0.25">
      <c r="A73" s="23" t="s">
        <v>2126</v>
      </c>
      <c r="B73" s="33" t="s">
        <v>1036</v>
      </c>
      <c r="C73" s="33" t="s">
        <v>2110</v>
      </c>
      <c r="D73" s="24">
        <v>44544</v>
      </c>
      <c r="E73" s="51">
        <v>6191.4</v>
      </c>
      <c r="F73" s="43">
        <v>65508437174</v>
      </c>
    </row>
    <row r="74" spans="1:7" ht="33.75" customHeight="1" x14ac:dyDescent="0.25">
      <c r="A74" s="37" t="s">
        <v>2127</v>
      </c>
      <c r="B74" s="45" t="s">
        <v>1038</v>
      </c>
      <c r="C74" s="45" t="s">
        <v>2110</v>
      </c>
      <c r="D74" s="39">
        <v>44544</v>
      </c>
      <c r="E74" s="50">
        <v>16562.400000000001</v>
      </c>
      <c r="F74" s="7">
        <v>65508437174</v>
      </c>
      <c r="G74" s="8"/>
    </row>
    <row r="75" spans="1:7" ht="26.25" customHeight="1" x14ac:dyDescent="0.25">
      <c r="A75" s="23" t="s">
        <v>2128</v>
      </c>
      <c r="B75" s="33" t="s">
        <v>6</v>
      </c>
      <c r="C75" s="33" t="s">
        <v>6</v>
      </c>
      <c r="D75" s="24">
        <v>44544</v>
      </c>
      <c r="E75" s="51">
        <v>0</v>
      </c>
      <c r="F75" s="43">
        <v>65508437174</v>
      </c>
    </row>
    <row r="76" spans="1:7" ht="35.25" customHeight="1" x14ac:dyDescent="0.25">
      <c r="A76" s="37" t="s">
        <v>2129</v>
      </c>
      <c r="B76" s="45" t="s">
        <v>1052</v>
      </c>
      <c r="C76" s="45" t="s">
        <v>2110</v>
      </c>
      <c r="D76" s="39">
        <v>44544</v>
      </c>
      <c r="E76" s="50">
        <v>7486.4</v>
      </c>
      <c r="F76" s="7">
        <v>65508437174</v>
      </c>
    </row>
    <row r="77" spans="1:7" ht="27" customHeight="1" x14ac:dyDescent="0.25">
      <c r="A77" s="23" t="s">
        <v>2130</v>
      </c>
      <c r="B77" s="33" t="s">
        <v>901</v>
      </c>
      <c r="C77" s="33" t="s">
        <v>2110</v>
      </c>
      <c r="D77" s="24">
        <v>44544</v>
      </c>
      <c r="E77" s="51">
        <v>9578.6</v>
      </c>
      <c r="F77" s="43">
        <v>65508437174</v>
      </c>
    </row>
    <row r="78" spans="1:7" ht="29.25" customHeight="1" x14ac:dyDescent="0.25">
      <c r="A78" s="37" t="s">
        <v>2131</v>
      </c>
      <c r="B78" s="45" t="s">
        <v>1064</v>
      </c>
      <c r="C78" s="45" t="s">
        <v>2110</v>
      </c>
      <c r="D78" s="39">
        <v>44544</v>
      </c>
      <c r="E78" s="50">
        <v>11047</v>
      </c>
      <c r="F78" s="7">
        <v>65508437174</v>
      </c>
    </row>
    <row r="79" spans="1:7" ht="24.75" customHeight="1" x14ac:dyDescent="0.25">
      <c r="A79" s="23" t="s">
        <v>2132</v>
      </c>
      <c r="B79" s="33" t="s">
        <v>1068</v>
      </c>
      <c r="C79" s="33" t="s">
        <v>2110</v>
      </c>
      <c r="D79" s="24">
        <v>44544</v>
      </c>
      <c r="E79" s="51">
        <v>17895</v>
      </c>
      <c r="F79" s="43">
        <v>65508437174</v>
      </c>
    </row>
    <row r="80" spans="1:7" ht="35.25" customHeight="1" x14ac:dyDescent="0.25">
      <c r="A80" s="37" t="s">
        <v>2133</v>
      </c>
      <c r="B80" s="45" t="s">
        <v>6</v>
      </c>
      <c r="C80" s="45" t="s">
        <v>6</v>
      </c>
      <c r="D80" s="39">
        <v>44544</v>
      </c>
      <c r="E80" s="50">
        <v>0</v>
      </c>
      <c r="F80" s="7">
        <v>65508437174</v>
      </c>
    </row>
    <row r="81" spans="1:7" ht="36.75" customHeight="1" x14ac:dyDescent="0.25">
      <c r="A81" s="23" t="s">
        <v>2134</v>
      </c>
      <c r="B81" s="33" t="s">
        <v>1866</v>
      </c>
      <c r="C81" s="33" t="s">
        <v>2135</v>
      </c>
      <c r="D81" s="24">
        <v>44544</v>
      </c>
      <c r="E81" s="51">
        <v>9537.6</v>
      </c>
      <c r="F81" s="43">
        <v>65508437174</v>
      </c>
    </row>
    <row r="82" spans="1:7" ht="38.25" customHeight="1" x14ac:dyDescent="0.25">
      <c r="A82" s="37" t="s">
        <v>2136</v>
      </c>
      <c r="B82" s="45" t="s">
        <v>1940</v>
      </c>
      <c r="C82" s="45" t="s">
        <v>2137</v>
      </c>
      <c r="D82" s="39">
        <v>44544</v>
      </c>
      <c r="E82" s="50">
        <v>10608.4</v>
      </c>
      <c r="F82" s="7">
        <v>65508437174</v>
      </c>
      <c r="G82" s="8"/>
    </row>
    <row r="83" spans="1:7" ht="61.5" customHeight="1" x14ac:dyDescent="0.25">
      <c r="A83" s="23" t="s">
        <v>2138</v>
      </c>
      <c r="B83" s="33" t="s">
        <v>14</v>
      </c>
      <c r="C83" s="33" t="s">
        <v>2139</v>
      </c>
      <c r="D83" s="24">
        <v>44544</v>
      </c>
      <c r="E83" s="51">
        <v>2442.58</v>
      </c>
      <c r="F83" s="43">
        <v>65508437174</v>
      </c>
    </row>
    <row r="84" spans="1:7" ht="40.5" customHeight="1" x14ac:dyDescent="0.25">
      <c r="A84" s="37" t="s">
        <v>2140</v>
      </c>
      <c r="B84" s="45" t="s">
        <v>15</v>
      </c>
      <c r="C84" s="45" t="s">
        <v>2141</v>
      </c>
      <c r="D84" s="39">
        <v>44544</v>
      </c>
      <c r="E84" s="50">
        <v>1510.19</v>
      </c>
      <c r="F84" s="7">
        <v>65508437174</v>
      </c>
    </row>
    <row r="85" spans="1:7" ht="30.75" customHeight="1" x14ac:dyDescent="0.25">
      <c r="A85" s="23" t="s">
        <v>2142</v>
      </c>
      <c r="B85" s="33" t="s">
        <v>12</v>
      </c>
      <c r="C85" s="33" t="s">
        <v>2110</v>
      </c>
      <c r="D85" s="24">
        <v>44544</v>
      </c>
      <c r="E85" s="51">
        <v>4813.3999999999996</v>
      </c>
      <c r="F85" s="43">
        <v>65508437174</v>
      </c>
    </row>
    <row r="86" spans="1:7" ht="33.75" customHeight="1" x14ac:dyDescent="0.25">
      <c r="A86" s="37" t="s">
        <v>2143</v>
      </c>
      <c r="B86" s="45" t="s">
        <v>2144</v>
      </c>
      <c r="C86" s="45" t="s">
        <v>2110</v>
      </c>
      <c r="D86" s="39">
        <v>44544</v>
      </c>
      <c r="E86" s="50">
        <v>10963.4</v>
      </c>
      <c r="F86" s="7">
        <v>65508437174</v>
      </c>
    </row>
    <row r="87" spans="1:7" ht="30.75" customHeight="1" x14ac:dyDescent="0.25">
      <c r="A87" s="23" t="s">
        <v>2145</v>
      </c>
      <c r="B87" s="33" t="s">
        <v>1040</v>
      </c>
      <c r="C87" s="33" t="s">
        <v>2110</v>
      </c>
      <c r="D87" s="24">
        <v>44544</v>
      </c>
      <c r="E87" s="51">
        <v>5997.6</v>
      </c>
      <c r="F87" s="43">
        <v>65508437174</v>
      </c>
    </row>
    <row r="88" spans="1:7" ht="41.25" customHeight="1" x14ac:dyDescent="0.25">
      <c r="A88" s="37" t="s">
        <v>2146</v>
      </c>
      <c r="B88" s="45" t="s">
        <v>985</v>
      </c>
      <c r="C88" s="45" t="s">
        <v>2147</v>
      </c>
      <c r="D88" s="39">
        <v>44545</v>
      </c>
      <c r="E88" s="50">
        <v>20913.599999999999</v>
      </c>
      <c r="F88" s="7">
        <v>65508437174</v>
      </c>
    </row>
    <row r="89" spans="1:7" ht="42" customHeight="1" x14ac:dyDescent="0.25">
      <c r="A89" s="23" t="s">
        <v>2148</v>
      </c>
      <c r="B89" s="33" t="s">
        <v>993</v>
      </c>
      <c r="C89" s="33" t="s">
        <v>2147</v>
      </c>
      <c r="D89" s="24">
        <v>44545</v>
      </c>
      <c r="E89" s="51">
        <v>20307.400000000001</v>
      </c>
      <c r="F89" s="43">
        <v>65508437174</v>
      </c>
    </row>
    <row r="90" spans="1:7" ht="30.75" customHeight="1" x14ac:dyDescent="0.25">
      <c r="A90" s="37" t="s">
        <v>2149</v>
      </c>
      <c r="B90" s="45" t="s">
        <v>12</v>
      </c>
      <c r="C90" s="45" t="s">
        <v>2147</v>
      </c>
      <c r="D90" s="39">
        <v>44545</v>
      </c>
      <c r="E90" s="50">
        <v>8062.2</v>
      </c>
      <c r="F90" s="7">
        <v>65508437174</v>
      </c>
    </row>
    <row r="91" spans="1:7" ht="36" customHeight="1" x14ac:dyDescent="0.25">
      <c r="A91" s="23" t="s">
        <v>2150</v>
      </c>
      <c r="B91" s="33" t="s">
        <v>1007</v>
      </c>
      <c r="C91" s="33" t="s">
        <v>2147</v>
      </c>
      <c r="D91" s="24">
        <v>44545</v>
      </c>
      <c r="E91" s="51">
        <v>9215.6</v>
      </c>
      <c r="F91" s="43">
        <v>65508437174</v>
      </c>
    </row>
    <row r="92" spans="1:7" ht="33" customHeight="1" x14ac:dyDescent="0.25">
      <c r="A92" s="37" t="s">
        <v>2151</v>
      </c>
      <c r="B92" s="45" t="s">
        <v>1680</v>
      </c>
      <c r="C92" s="45" t="s">
        <v>2147</v>
      </c>
      <c r="D92" s="39">
        <v>44545</v>
      </c>
      <c r="E92" s="50">
        <v>8678.7999999999993</v>
      </c>
      <c r="F92" s="7">
        <v>65508437174</v>
      </c>
    </row>
    <row r="93" spans="1:7" ht="33" customHeight="1" x14ac:dyDescent="0.25">
      <c r="A93" s="23" t="s">
        <v>2152</v>
      </c>
      <c r="B93" s="33" t="s">
        <v>1009</v>
      </c>
      <c r="C93" s="33" t="s">
        <v>2147</v>
      </c>
      <c r="D93" s="24">
        <v>44545</v>
      </c>
      <c r="E93" s="51">
        <v>7559.6</v>
      </c>
      <c r="F93" s="43">
        <v>65508437174</v>
      </c>
    </row>
    <row r="94" spans="1:7" ht="29.25" customHeight="1" x14ac:dyDescent="0.25">
      <c r="A94" s="37" t="s">
        <v>2153</v>
      </c>
      <c r="B94" s="45" t="s">
        <v>13</v>
      </c>
      <c r="C94" s="45" t="s">
        <v>2147</v>
      </c>
      <c r="D94" s="39">
        <v>44545</v>
      </c>
      <c r="E94" s="50">
        <v>8375</v>
      </c>
      <c r="F94" s="7">
        <v>65508437174</v>
      </c>
    </row>
    <row r="95" spans="1:7" ht="40.5" customHeight="1" x14ac:dyDescent="0.25">
      <c r="A95" s="23" t="s">
        <v>2154</v>
      </c>
      <c r="B95" s="33" t="s">
        <v>1036</v>
      </c>
      <c r="C95" s="33" t="s">
        <v>2147</v>
      </c>
      <c r="D95" s="24">
        <v>44545</v>
      </c>
      <c r="E95" s="51">
        <v>7451.8</v>
      </c>
      <c r="F95" s="43">
        <v>65508437174</v>
      </c>
    </row>
    <row r="96" spans="1:7" ht="31.5" customHeight="1" x14ac:dyDescent="0.25">
      <c r="A96" s="37" t="s">
        <v>2155</v>
      </c>
      <c r="B96" s="45" t="s">
        <v>1038</v>
      </c>
      <c r="C96" s="45" t="s">
        <v>2147</v>
      </c>
      <c r="D96" s="39">
        <v>44545</v>
      </c>
      <c r="E96" s="50">
        <v>23011.8</v>
      </c>
      <c r="F96" s="7">
        <v>65508437174</v>
      </c>
    </row>
    <row r="97" spans="1:6" ht="43.5" customHeight="1" x14ac:dyDescent="0.25">
      <c r="A97" s="23" t="s">
        <v>2156</v>
      </c>
      <c r="B97" s="33" t="s">
        <v>1052</v>
      </c>
      <c r="C97" s="33" t="s">
        <v>2147</v>
      </c>
      <c r="D97" s="24">
        <v>44545</v>
      </c>
      <c r="E97" s="51">
        <v>8605.2000000000007</v>
      </c>
      <c r="F97" s="43">
        <v>65508437174</v>
      </c>
    </row>
    <row r="98" spans="1:6" ht="39.75" customHeight="1" x14ac:dyDescent="0.25">
      <c r="A98" s="37" t="s">
        <v>2157</v>
      </c>
      <c r="B98" s="45" t="s">
        <v>901</v>
      </c>
      <c r="C98" s="45" t="s">
        <v>2147</v>
      </c>
      <c r="D98" s="39">
        <v>44545</v>
      </c>
      <c r="E98" s="50">
        <v>10288.200000000001</v>
      </c>
      <c r="F98" s="7">
        <v>65508437174</v>
      </c>
    </row>
    <row r="99" spans="1:6" ht="33.75" customHeight="1" x14ac:dyDescent="0.25">
      <c r="A99" s="23" t="s">
        <v>2158</v>
      </c>
      <c r="B99" s="33" t="s">
        <v>1064</v>
      </c>
      <c r="C99" s="33" t="s">
        <v>2147</v>
      </c>
      <c r="D99" s="24">
        <v>44545</v>
      </c>
      <c r="E99" s="51">
        <v>9048</v>
      </c>
      <c r="F99" s="43">
        <v>65508437174</v>
      </c>
    </row>
    <row r="100" spans="1:6" ht="36.75" customHeight="1" x14ac:dyDescent="0.25">
      <c r="A100" s="37" t="s">
        <v>2159</v>
      </c>
      <c r="B100" s="45" t="s">
        <v>1068</v>
      </c>
      <c r="C100" s="45" t="s">
        <v>2147</v>
      </c>
      <c r="D100" s="39">
        <v>44545</v>
      </c>
      <c r="E100" s="50">
        <v>20198.2</v>
      </c>
      <c r="F100" s="7">
        <v>65508437174</v>
      </c>
    </row>
    <row r="101" spans="1:6" ht="60" customHeight="1" x14ac:dyDescent="0.25">
      <c r="A101" s="23" t="s">
        <v>2160</v>
      </c>
      <c r="B101" s="33" t="s">
        <v>14</v>
      </c>
      <c r="C101" s="33" t="s">
        <v>2161</v>
      </c>
      <c r="D101" s="24">
        <v>44545</v>
      </c>
      <c r="E101" s="51">
        <v>3281.66</v>
      </c>
      <c r="F101" s="43">
        <v>65508437174</v>
      </c>
    </row>
    <row r="102" spans="1:6" ht="38.25" customHeight="1" x14ac:dyDescent="0.25">
      <c r="A102" s="37" t="s">
        <v>2162</v>
      </c>
      <c r="B102" s="45" t="s">
        <v>15</v>
      </c>
      <c r="C102" s="45" t="s">
        <v>2163</v>
      </c>
      <c r="D102" s="39">
        <v>44545</v>
      </c>
      <c r="E102" s="50">
        <v>1823.41</v>
      </c>
      <c r="F102" s="7">
        <v>65508437174</v>
      </c>
    </row>
    <row r="103" spans="1:6" ht="27.75" customHeight="1" x14ac:dyDescent="0.25">
      <c r="A103" s="23" t="s">
        <v>2164</v>
      </c>
      <c r="B103" s="33" t="s">
        <v>985</v>
      </c>
      <c r="C103" s="33" t="s">
        <v>2165</v>
      </c>
      <c r="D103" s="24">
        <v>44545</v>
      </c>
      <c r="E103" s="51">
        <v>15297.4</v>
      </c>
      <c r="F103" s="43">
        <v>65508437174</v>
      </c>
    </row>
    <row r="104" spans="1:6" ht="36.75" customHeight="1" x14ac:dyDescent="0.25">
      <c r="A104" s="37" t="s">
        <v>636</v>
      </c>
      <c r="B104" s="45" t="s">
        <v>262</v>
      </c>
      <c r="C104" s="45" t="s">
        <v>2166</v>
      </c>
      <c r="D104" s="39">
        <v>44545</v>
      </c>
      <c r="E104" s="50">
        <v>23706.31</v>
      </c>
      <c r="F104" s="7">
        <v>65508437174</v>
      </c>
    </row>
    <row r="105" spans="1:6" ht="25.5" customHeight="1" x14ac:dyDescent="0.25">
      <c r="A105" s="23" t="s">
        <v>636</v>
      </c>
      <c r="B105" s="33" t="s">
        <v>16</v>
      </c>
      <c r="C105" s="33" t="s">
        <v>259</v>
      </c>
      <c r="D105" s="24">
        <v>44545</v>
      </c>
      <c r="E105" s="51">
        <v>615516.74</v>
      </c>
      <c r="F105" s="43">
        <v>65508437174</v>
      </c>
    </row>
    <row r="106" spans="1:6" ht="45.75" customHeight="1" x14ac:dyDescent="0.25">
      <c r="A106" s="37" t="s">
        <v>636</v>
      </c>
      <c r="B106" s="45" t="s">
        <v>264</v>
      </c>
      <c r="C106" s="45" t="s">
        <v>2167</v>
      </c>
      <c r="D106" s="39">
        <v>44545</v>
      </c>
      <c r="E106" s="50">
        <v>1423984</v>
      </c>
      <c r="F106" s="7">
        <v>65508437174</v>
      </c>
    </row>
    <row r="107" spans="1:6" ht="22.5" customHeight="1" x14ac:dyDescent="0.25">
      <c r="A107" s="23" t="s">
        <v>636</v>
      </c>
      <c r="B107" s="33" t="s">
        <v>638</v>
      </c>
      <c r="C107" s="33" t="s">
        <v>2168</v>
      </c>
      <c r="D107" s="24">
        <v>44545</v>
      </c>
      <c r="E107" s="51">
        <v>333813.07</v>
      </c>
      <c r="F107" s="43">
        <v>65508437174</v>
      </c>
    </row>
    <row r="108" spans="1:6" ht="28.5" customHeight="1" x14ac:dyDescent="0.25">
      <c r="A108" s="37" t="s">
        <v>2169</v>
      </c>
      <c r="B108" s="45" t="s">
        <v>865</v>
      </c>
      <c r="C108" s="45" t="s">
        <v>865</v>
      </c>
      <c r="D108" s="39">
        <v>44538</v>
      </c>
      <c r="E108" s="50">
        <f>6.5*1.16</f>
        <v>7.5399999999999991</v>
      </c>
      <c r="F108" s="7">
        <v>65508437220</v>
      </c>
    </row>
    <row r="109" spans="1:6" ht="27" customHeight="1" x14ac:dyDescent="0.25">
      <c r="A109" s="23" t="s">
        <v>2169</v>
      </c>
      <c r="B109" s="33" t="s">
        <v>1166</v>
      </c>
      <c r="C109" s="33" t="s">
        <v>865</v>
      </c>
      <c r="D109" s="24">
        <v>44543</v>
      </c>
      <c r="E109" s="51">
        <v>7.54</v>
      </c>
      <c r="F109" s="43">
        <v>65508437220</v>
      </c>
    </row>
    <row r="110" spans="1:6" ht="42.75" customHeight="1" x14ac:dyDescent="0.25">
      <c r="A110" s="37" t="s">
        <v>636</v>
      </c>
      <c r="B110" s="45" t="s">
        <v>1548</v>
      </c>
      <c r="C110" s="45" t="s">
        <v>2170</v>
      </c>
      <c r="D110" s="39">
        <v>44545</v>
      </c>
      <c r="E110" s="50">
        <v>615516.74</v>
      </c>
      <c r="F110" s="7">
        <v>97196508</v>
      </c>
    </row>
    <row r="111" spans="1:6" ht="16.5" customHeight="1" x14ac:dyDescent="0.25">
      <c r="A111" s="23" t="s">
        <v>10</v>
      </c>
      <c r="B111" s="33" t="s">
        <v>1233</v>
      </c>
      <c r="C111" s="33" t="s">
        <v>1233</v>
      </c>
      <c r="D111" s="24">
        <v>44558</v>
      </c>
      <c r="E111" s="51">
        <v>67732.05</v>
      </c>
      <c r="F111" s="43">
        <v>165694876</v>
      </c>
    </row>
    <row r="112" spans="1:6" ht="45" customHeight="1" x14ac:dyDescent="0.25">
      <c r="A112" s="37" t="s">
        <v>10</v>
      </c>
      <c r="B112" s="45" t="s">
        <v>2172</v>
      </c>
      <c r="C112" s="45" t="s">
        <v>2171</v>
      </c>
      <c r="D112" s="39">
        <v>44561</v>
      </c>
      <c r="E112" s="50">
        <v>1229800</v>
      </c>
      <c r="F112" s="7">
        <v>165694876</v>
      </c>
    </row>
    <row r="113" spans="1:6" ht="51.75" customHeight="1" x14ac:dyDescent="0.25">
      <c r="A113" s="37" t="s">
        <v>10</v>
      </c>
      <c r="B113" s="45" t="s">
        <v>2174</v>
      </c>
      <c r="C113" s="45" t="s">
        <v>2173</v>
      </c>
      <c r="D113" s="39">
        <v>44547</v>
      </c>
      <c r="E113" s="50">
        <v>1000</v>
      </c>
      <c r="F113" s="7">
        <v>165695252</v>
      </c>
    </row>
    <row r="114" spans="1:6" ht="29.25" customHeight="1" x14ac:dyDescent="0.25">
      <c r="A114" s="23" t="s">
        <v>10</v>
      </c>
      <c r="B114" s="33" t="s">
        <v>266</v>
      </c>
      <c r="C114" s="33" t="s">
        <v>266</v>
      </c>
      <c r="D114" s="24">
        <v>44546</v>
      </c>
      <c r="E114" s="51">
        <v>1000000</v>
      </c>
      <c r="F114" s="43">
        <v>165841941</v>
      </c>
    </row>
    <row r="115" spans="1:6" ht="62.25" customHeight="1" x14ac:dyDescent="0.25">
      <c r="A115" s="37" t="s">
        <v>10</v>
      </c>
      <c r="B115" s="45" t="s">
        <v>1485</v>
      </c>
      <c r="C115" s="45" t="s">
        <v>2175</v>
      </c>
      <c r="D115" s="39">
        <v>44546</v>
      </c>
      <c r="E115" s="50">
        <v>6111</v>
      </c>
      <c r="F115" s="7">
        <v>165841941</v>
      </c>
    </row>
    <row r="116" spans="1:6" ht="38.25" customHeight="1" x14ac:dyDescent="0.25">
      <c r="A116" s="23" t="s">
        <v>10</v>
      </c>
      <c r="B116" s="33" t="s">
        <v>326</v>
      </c>
      <c r="C116" s="33" t="s">
        <v>2176</v>
      </c>
      <c r="D116" s="24">
        <v>44547</v>
      </c>
      <c r="E116" s="51">
        <v>21203.53</v>
      </c>
      <c r="F116" s="43">
        <v>165841941</v>
      </c>
    </row>
    <row r="117" spans="1:6" ht="40.5" customHeight="1" x14ac:dyDescent="0.25">
      <c r="A117" s="37"/>
      <c r="B117" s="45" t="s">
        <v>1724</v>
      </c>
      <c r="C117" s="45" t="s">
        <v>2177</v>
      </c>
      <c r="D117" s="39">
        <v>44552</v>
      </c>
      <c r="E117" s="50">
        <v>2184</v>
      </c>
      <c r="F117" s="7">
        <v>165841941</v>
      </c>
    </row>
    <row r="118" spans="1:6" ht="50.25" customHeight="1" x14ac:dyDescent="0.25">
      <c r="A118" s="23" t="s">
        <v>10</v>
      </c>
      <c r="B118" s="33" t="s">
        <v>65</v>
      </c>
      <c r="C118" s="33" t="s">
        <v>2178</v>
      </c>
      <c r="D118" s="24">
        <v>44554</v>
      </c>
      <c r="E118" s="51">
        <v>53769.5</v>
      </c>
      <c r="F118" s="43">
        <v>165841941</v>
      </c>
    </row>
    <row r="119" spans="1:6" ht="32.25" customHeight="1" x14ac:dyDescent="0.25">
      <c r="A119" s="37" t="s">
        <v>10</v>
      </c>
      <c r="B119" s="45" t="s">
        <v>960</v>
      </c>
      <c r="C119" s="45" t="s">
        <v>2179</v>
      </c>
      <c r="D119" s="39">
        <v>44554</v>
      </c>
      <c r="E119" s="50">
        <v>38131.74</v>
      </c>
      <c r="F119" s="7">
        <v>165841941</v>
      </c>
    </row>
    <row r="120" spans="1:6" ht="48" customHeight="1" x14ac:dyDescent="0.25">
      <c r="A120" s="23" t="s">
        <v>10</v>
      </c>
      <c r="B120" s="33" t="s">
        <v>1969</v>
      </c>
      <c r="C120" s="33" t="s">
        <v>1969</v>
      </c>
      <c r="D120" s="24">
        <v>44558</v>
      </c>
      <c r="E120" s="51">
        <v>67732.05</v>
      </c>
      <c r="F120" s="43">
        <v>165841941</v>
      </c>
    </row>
    <row r="121" spans="1:6" ht="36" customHeight="1" x14ac:dyDescent="0.25">
      <c r="A121" s="37"/>
      <c r="B121" s="45" t="s">
        <v>1724</v>
      </c>
      <c r="C121" s="45" t="s">
        <v>2180</v>
      </c>
      <c r="D121" s="39">
        <v>44560</v>
      </c>
      <c r="E121" s="50">
        <v>1872</v>
      </c>
      <c r="F121" s="7">
        <v>165841941</v>
      </c>
    </row>
    <row r="122" spans="1:6" ht="33.75" customHeight="1" x14ac:dyDescent="0.25">
      <c r="A122" s="23"/>
      <c r="B122" s="33" t="s">
        <v>2182</v>
      </c>
      <c r="C122" s="33" t="s">
        <v>2181</v>
      </c>
      <c r="D122" s="24">
        <v>44561</v>
      </c>
      <c r="E122" s="51">
        <v>39827.589999999997</v>
      </c>
      <c r="F122" s="43">
        <v>165841941</v>
      </c>
    </row>
    <row r="123" spans="1:6" ht="77.25" customHeight="1" x14ac:dyDescent="0.25">
      <c r="A123" s="37"/>
      <c r="B123" s="45" t="s">
        <v>35</v>
      </c>
      <c r="C123" s="45" t="s">
        <v>2183</v>
      </c>
      <c r="D123" s="39">
        <v>44561</v>
      </c>
      <c r="E123" s="50">
        <v>14270.03</v>
      </c>
      <c r="F123" s="7">
        <v>165841941</v>
      </c>
    </row>
    <row r="124" spans="1:6" ht="30" customHeight="1" x14ac:dyDescent="0.25">
      <c r="A124" s="23" t="s">
        <v>10</v>
      </c>
      <c r="B124" s="33" t="s">
        <v>16</v>
      </c>
      <c r="C124" s="33" t="s">
        <v>81</v>
      </c>
      <c r="D124" s="24">
        <v>44546</v>
      </c>
      <c r="E124" s="51">
        <v>999997.7</v>
      </c>
      <c r="F124" s="43" t="s">
        <v>414</v>
      </c>
    </row>
    <row r="125" spans="1:6" ht="30" customHeight="1" x14ac:dyDescent="0.25">
      <c r="A125" s="37" t="s">
        <v>10</v>
      </c>
      <c r="B125" s="45" t="s">
        <v>16</v>
      </c>
      <c r="C125" s="45" t="s">
        <v>668</v>
      </c>
      <c r="D125" s="39">
        <v>44558</v>
      </c>
      <c r="E125" s="50">
        <v>67732.05</v>
      </c>
      <c r="F125" s="7" t="s">
        <v>1107</v>
      </c>
    </row>
    <row r="126" spans="1:6" ht="36.75" customHeight="1" x14ac:dyDescent="0.25">
      <c r="A126" s="23" t="s">
        <v>10</v>
      </c>
      <c r="B126" s="33" t="s">
        <v>16</v>
      </c>
      <c r="C126" s="33" t="s">
        <v>668</v>
      </c>
      <c r="D126" s="24">
        <v>44561</v>
      </c>
      <c r="E126" s="51">
        <v>1229800</v>
      </c>
      <c r="F126" s="43" t="s">
        <v>2252</v>
      </c>
    </row>
    <row r="127" spans="1:6" ht="123.75" customHeight="1" x14ac:dyDescent="0.25">
      <c r="A127" s="37" t="s">
        <v>10</v>
      </c>
      <c r="B127" s="45" t="s">
        <v>2185</v>
      </c>
      <c r="C127" s="45" t="s">
        <v>2184</v>
      </c>
      <c r="D127" s="39">
        <v>44546</v>
      </c>
      <c r="E127" s="50">
        <v>36875.01</v>
      </c>
      <c r="F127" s="7">
        <v>65508437191</v>
      </c>
    </row>
    <row r="128" spans="1:6" ht="36" customHeight="1" x14ac:dyDescent="0.25">
      <c r="A128" s="23" t="s">
        <v>10</v>
      </c>
      <c r="B128" s="33" t="s">
        <v>1843</v>
      </c>
      <c r="C128" s="33" t="s">
        <v>1843</v>
      </c>
      <c r="D128" s="24">
        <v>44546</v>
      </c>
      <c r="E128" s="51">
        <v>30000000</v>
      </c>
      <c r="F128" s="43">
        <v>65508437191</v>
      </c>
    </row>
    <row r="129" spans="1:6" ht="54" customHeight="1" x14ac:dyDescent="0.25">
      <c r="A129" s="37" t="s">
        <v>10</v>
      </c>
      <c r="B129" s="45" t="s">
        <v>1443</v>
      </c>
      <c r="C129" s="45" t="s">
        <v>2186</v>
      </c>
      <c r="D129" s="39">
        <v>44547</v>
      </c>
      <c r="E129" s="50">
        <v>48720</v>
      </c>
      <c r="F129" s="7">
        <v>65508437191</v>
      </c>
    </row>
    <row r="130" spans="1:6" ht="81" customHeight="1" x14ac:dyDescent="0.25">
      <c r="A130" s="23" t="s">
        <v>10</v>
      </c>
      <c r="B130" s="33" t="s">
        <v>649</v>
      </c>
      <c r="C130" s="33" t="s">
        <v>2187</v>
      </c>
      <c r="D130" s="24">
        <v>44547</v>
      </c>
      <c r="E130" s="51">
        <v>81022.06</v>
      </c>
      <c r="F130" s="43">
        <v>65508437191</v>
      </c>
    </row>
    <row r="131" spans="1:6" ht="75" customHeight="1" x14ac:dyDescent="0.25">
      <c r="A131" s="37" t="s">
        <v>10</v>
      </c>
      <c r="B131" s="45" t="s">
        <v>2189</v>
      </c>
      <c r="C131" s="45" t="s">
        <v>2188</v>
      </c>
      <c r="D131" s="39">
        <v>44547</v>
      </c>
      <c r="E131" s="50">
        <v>9654.91</v>
      </c>
      <c r="F131" s="7">
        <v>65508437191</v>
      </c>
    </row>
    <row r="132" spans="1:6" ht="43.5" customHeight="1" x14ac:dyDescent="0.25">
      <c r="A132" s="23" t="s">
        <v>10</v>
      </c>
      <c r="B132" s="33" t="s">
        <v>61</v>
      </c>
      <c r="C132" s="33" t="s">
        <v>2190</v>
      </c>
      <c r="D132" s="24">
        <v>44547</v>
      </c>
      <c r="E132" s="51">
        <v>3230</v>
      </c>
      <c r="F132" s="43">
        <v>65508437191</v>
      </c>
    </row>
    <row r="133" spans="1:6" ht="69.75" customHeight="1" x14ac:dyDescent="0.25">
      <c r="A133" s="37" t="s">
        <v>10</v>
      </c>
      <c r="B133" s="45" t="s">
        <v>61</v>
      </c>
      <c r="C133" s="45" t="s">
        <v>2191</v>
      </c>
      <c r="D133" s="39">
        <v>44547</v>
      </c>
      <c r="E133" s="50">
        <v>35765.699999999997</v>
      </c>
      <c r="F133" s="7">
        <v>65508437191</v>
      </c>
    </row>
    <row r="134" spans="1:6" ht="66.75" customHeight="1" x14ac:dyDescent="0.25">
      <c r="A134" s="23" t="s">
        <v>10</v>
      </c>
      <c r="B134" s="33" t="s">
        <v>1976</v>
      </c>
      <c r="C134" s="33" t="s">
        <v>2192</v>
      </c>
      <c r="D134" s="24">
        <v>44547</v>
      </c>
      <c r="E134" s="51">
        <v>5338.32</v>
      </c>
      <c r="F134" s="43">
        <v>65508437191</v>
      </c>
    </row>
    <row r="135" spans="1:6" ht="61.5" customHeight="1" x14ac:dyDescent="0.25">
      <c r="A135" s="37" t="s">
        <v>10</v>
      </c>
      <c r="B135" s="45" t="s">
        <v>57</v>
      </c>
      <c r="C135" s="45" t="s">
        <v>2193</v>
      </c>
      <c r="D135" s="39">
        <v>44547</v>
      </c>
      <c r="E135" s="50">
        <v>33429.5</v>
      </c>
      <c r="F135" s="7">
        <v>65508437191</v>
      </c>
    </row>
    <row r="136" spans="1:6" ht="64.5" customHeight="1" x14ac:dyDescent="0.25">
      <c r="A136" s="23" t="s">
        <v>10</v>
      </c>
      <c r="B136" s="33" t="s">
        <v>1260</v>
      </c>
      <c r="C136" s="33" t="s">
        <v>2194</v>
      </c>
      <c r="D136" s="24">
        <v>44547</v>
      </c>
      <c r="E136" s="51">
        <v>374000.05</v>
      </c>
      <c r="F136" s="43">
        <v>65508437191</v>
      </c>
    </row>
    <row r="137" spans="1:6" ht="65.25" customHeight="1" x14ac:dyDescent="0.25">
      <c r="A137" s="37" t="s">
        <v>10</v>
      </c>
      <c r="B137" s="45" t="s">
        <v>289</v>
      </c>
      <c r="C137" s="45" t="s">
        <v>2195</v>
      </c>
      <c r="D137" s="39">
        <v>44547</v>
      </c>
      <c r="E137" s="50">
        <v>19784.060000000001</v>
      </c>
      <c r="F137" s="7">
        <v>65508437191</v>
      </c>
    </row>
    <row r="138" spans="1:6" ht="53.25" customHeight="1" x14ac:dyDescent="0.25">
      <c r="A138" s="23" t="s">
        <v>10</v>
      </c>
      <c r="B138" s="33" t="s">
        <v>329</v>
      </c>
      <c r="C138" s="33" t="s">
        <v>2196</v>
      </c>
      <c r="D138" s="24">
        <v>44547</v>
      </c>
      <c r="E138" s="51">
        <v>12367.49</v>
      </c>
      <c r="F138" s="43">
        <v>65508437191</v>
      </c>
    </row>
    <row r="139" spans="1:6" ht="54.75" customHeight="1" x14ac:dyDescent="0.25">
      <c r="A139" s="37" t="s">
        <v>10</v>
      </c>
      <c r="B139" s="45" t="s">
        <v>852</v>
      </c>
      <c r="C139" s="45" t="s">
        <v>2197</v>
      </c>
      <c r="D139" s="39">
        <v>44547</v>
      </c>
      <c r="E139" s="50">
        <v>89204</v>
      </c>
      <c r="F139" s="7">
        <v>65508437191</v>
      </c>
    </row>
    <row r="140" spans="1:6" ht="69" customHeight="1" x14ac:dyDescent="0.25">
      <c r="A140" s="23" t="s">
        <v>10</v>
      </c>
      <c r="B140" s="33" t="s">
        <v>1256</v>
      </c>
      <c r="C140" s="33" t="s">
        <v>2198</v>
      </c>
      <c r="D140" s="24">
        <v>44547</v>
      </c>
      <c r="E140" s="51">
        <v>143457.51999999999</v>
      </c>
      <c r="F140" s="43">
        <v>65508437191</v>
      </c>
    </row>
    <row r="141" spans="1:6" ht="55.5" customHeight="1" x14ac:dyDescent="0.25">
      <c r="A141" s="37" t="s">
        <v>10</v>
      </c>
      <c r="B141" s="45" t="s">
        <v>553</v>
      </c>
      <c r="C141" s="45" t="s">
        <v>2199</v>
      </c>
      <c r="D141" s="39">
        <v>44547</v>
      </c>
      <c r="E141" s="50">
        <v>162798.74</v>
      </c>
      <c r="F141" s="7">
        <v>65508437191</v>
      </c>
    </row>
    <row r="142" spans="1:6" ht="66.75" customHeight="1" x14ac:dyDescent="0.25">
      <c r="A142" s="23" t="s">
        <v>10</v>
      </c>
      <c r="B142" s="33" t="s">
        <v>543</v>
      </c>
      <c r="C142" s="33" t="s">
        <v>2200</v>
      </c>
      <c r="D142" s="24">
        <v>44547</v>
      </c>
      <c r="E142" s="51">
        <v>7656</v>
      </c>
      <c r="F142" s="43">
        <v>65508437191</v>
      </c>
    </row>
    <row r="143" spans="1:6" ht="73.5" customHeight="1" x14ac:dyDescent="0.25">
      <c r="A143" s="37" t="s">
        <v>10</v>
      </c>
      <c r="B143" s="45" t="s">
        <v>55</v>
      </c>
      <c r="C143" s="45" t="s">
        <v>2201</v>
      </c>
      <c r="D143" s="39">
        <v>44547</v>
      </c>
      <c r="E143" s="50">
        <v>508731.57</v>
      </c>
      <c r="F143" s="7">
        <v>65508437191</v>
      </c>
    </row>
    <row r="144" spans="1:6" ht="139.5" customHeight="1" x14ac:dyDescent="0.25">
      <c r="A144" s="23" t="s">
        <v>10</v>
      </c>
      <c r="B144" s="33" t="s">
        <v>55</v>
      </c>
      <c r="C144" s="33" t="s">
        <v>2202</v>
      </c>
      <c r="D144" s="24">
        <v>44547</v>
      </c>
      <c r="E144" s="51">
        <v>413407.34</v>
      </c>
      <c r="F144" s="43">
        <v>65508437191</v>
      </c>
    </row>
    <row r="145" spans="1:6" ht="56.25" customHeight="1" x14ac:dyDescent="0.25">
      <c r="A145" s="37" t="s">
        <v>10</v>
      </c>
      <c r="B145" s="45" t="s">
        <v>550</v>
      </c>
      <c r="C145" s="45" t="s">
        <v>2203</v>
      </c>
      <c r="D145" s="39">
        <v>44547</v>
      </c>
      <c r="E145" s="50">
        <v>14338.3</v>
      </c>
      <c r="F145" s="7">
        <v>65508437191</v>
      </c>
    </row>
    <row r="146" spans="1:6" ht="48.75" customHeight="1" x14ac:dyDescent="0.25">
      <c r="A146" s="23" t="s">
        <v>10</v>
      </c>
      <c r="B146" s="33" t="s">
        <v>287</v>
      </c>
      <c r="C146" s="33" t="s">
        <v>2204</v>
      </c>
      <c r="D146" s="24">
        <v>44547</v>
      </c>
      <c r="E146" s="51">
        <v>376748</v>
      </c>
      <c r="F146" s="43">
        <v>65508437191</v>
      </c>
    </row>
    <row r="147" spans="1:6" ht="126.75" customHeight="1" x14ac:dyDescent="0.25">
      <c r="A147" s="37" t="s">
        <v>10</v>
      </c>
      <c r="B147" s="45" t="s">
        <v>37</v>
      </c>
      <c r="C147" s="45" t="s">
        <v>2205</v>
      </c>
      <c r="D147" s="39">
        <v>44547</v>
      </c>
      <c r="E147" s="50">
        <v>71913.279999999999</v>
      </c>
      <c r="F147" s="7">
        <v>65508437191</v>
      </c>
    </row>
    <row r="148" spans="1:6" ht="72.75" customHeight="1" x14ac:dyDescent="0.25">
      <c r="A148" s="23" t="s">
        <v>10</v>
      </c>
      <c r="B148" s="33" t="s">
        <v>1114</v>
      </c>
      <c r="C148" s="33" t="s">
        <v>2206</v>
      </c>
      <c r="D148" s="24">
        <v>44547</v>
      </c>
      <c r="E148" s="51">
        <v>201975.98</v>
      </c>
      <c r="F148" s="43">
        <v>65508437191</v>
      </c>
    </row>
    <row r="149" spans="1:6" ht="73.5" customHeight="1" x14ac:dyDescent="0.25">
      <c r="A149" s="37" t="s">
        <v>10</v>
      </c>
      <c r="B149" s="45" t="s">
        <v>1114</v>
      </c>
      <c r="C149" s="45" t="s">
        <v>2207</v>
      </c>
      <c r="D149" s="39">
        <v>44547</v>
      </c>
      <c r="E149" s="50">
        <v>265908.49</v>
      </c>
      <c r="F149" s="7">
        <v>65508437191</v>
      </c>
    </row>
    <row r="150" spans="1:6" ht="54" customHeight="1" x14ac:dyDescent="0.25">
      <c r="A150" s="23" t="s">
        <v>10</v>
      </c>
      <c r="B150" s="33" t="s">
        <v>852</v>
      </c>
      <c r="C150" s="33" t="s">
        <v>2208</v>
      </c>
      <c r="D150" s="24">
        <v>44547</v>
      </c>
      <c r="E150" s="51">
        <v>14616</v>
      </c>
      <c r="F150" s="43">
        <v>65508437191</v>
      </c>
    </row>
    <row r="151" spans="1:6" ht="45.75" customHeight="1" x14ac:dyDescent="0.25">
      <c r="A151" s="37" t="s">
        <v>10</v>
      </c>
      <c r="B151" s="45" t="s">
        <v>1432</v>
      </c>
      <c r="C151" s="45" t="s">
        <v>2209</v>
      </c>
      <c r="D151" s="39">
        <v>44554</v>
      </c>
      <c r="E151" s="50">
        <v>30994.02</v>
      </c>
      <c r="F151" s="7">
        <v>65508437191</v>
      </c>
    </row>
    <row r="152" spans="1:6" ht="116.25" customHeight="1" x14ac:dyDescent="0.25">
      <c r="A152" s="23" t="s">
        <v>10</v>
      </c>
      <c r="B152" s="33" t="s">
        <v>63</v>
      </c>
      <c r="C152" s="33" t="s">
        <v>2210</v>
      </c>
      <c r="D152" s="24">
        <v>44554</v>
      </c>
      <c r="E152" s="51">
        <v>50877.599999999999</v>
      </c>
      <c r="F152" s="43">
        <v>65508437191</v>
      </c>
    </row>
    <row r="153" spans="1:6" ht="58.5" customHeight="1" x14ac:dyDescent="0.25">
      <c r="A153" s="37" t="s">
        <v>10</v>
      </c>
      <c r="B153" s="45" t="s">
        <v>1114</v>
      </c>
      <c r="C153" s="45" t="s">
        <v>2211</v>
      </c>
      <c r="D153" s="39">
        <v>44554</v>
      </c>
      <c r="E153" s="50">
        <v>57894</v>
      </c>
      <c r="F153" s="7">
        <v>65508437191</v>
      </c>
    </row>
    <row r="154" spans="1:6" ht="51.75" customHeight="1" x14ac:dyDescent="0.25">
      <c r="A154" s="23" t="s">
        <v>10</v>
      </c>
      <c r="B154" s="33" t="s">
        <v>1112</v>
      </c>
      <c r="C154" s="33" t="s">
        <v>2212</v>
      </c>
      <c r="D154" s="24">
        <v>44554</v>
      </c>
      <c r="E154" s="51">
        <v>99379.73</v>
      </c>
      <c r="F154" s="43">
        <v>65508437191</v>
      </c>
    </row>
    <row r="155" spans="1:6" ht="48" customHeight="1" x14ac:dyDescent="0.25">
      <c r="A155" s="37" t="s">
        <v>10</v>
      </c>
      <c r="B155" s="45" t="s">
        <v>1745</v>
      </c>
      <c r="C155" s="45" t="s">
        <v>2213</v>
      </c>
      <c r="D155" s="39">
        <v>44554</v>
      </c>
      <c r="E155" s="50">
        <v>54651.08</v>
      </c>
      <c r="F155" s="7">
        <v>65508437191</v>
      </c>
    </row>
    <row r="156" spans="1:6" ht="51.75" customHeight="1" x14ac:dyDescent="0.25">
      <c r="A156" s="23" t="s">
        <v>10</v>
      </c>
      <c r="B156" s="33" t="s">
        <v>958</v>
      </c>
      <c r="C156" s="33" t="s">
        <v>2214</v>
      </c>
      <c r="D156" s="24">
        <v>44554</v>
      </c>
      <c r="E156" s="51">
        <v>283765.7</v>
      </c>
      <c r="F156" s="43">
        <v>65508437191</v>
      </c>
    </row>
    <row r="157" spans="1:6" ht="103.5" customHeight="1" x14ac:dyDescent="0.25">
      <c r="A157" s="37" t="s">
        <v>10</v>
      </c>
      <c r="B157" s="45" t="s">
        <v>1816</v>
      </c>
      <c r="C157" s="45" t="s">
        <v>2215</v>
      </c>
      <c r="D157" s="39">
        <v>44558</v>
      </c>
      <c r="E157" s="50">
        <v>152329.16</v>
      </c>
      <c r="F157" s="7">
        <v>65508437191</v>
      </c>
    </row>
    <row r="158" spans="1:6" ht="40.5" customHeight="1" x14ac:dyDescent="0.25">
      <c r="A158" s="23" t="s">
        <v>10</v>
      </c>
      <c r="B158" s="33" t="s">
        <v>1707</v>
      </c>
      <c r="C158" s="33" t="s">
        <v>2216</v>
      </c>
      <c r="D158" s="24">
        <v>44557</v>
      </c>
      <c r="E158" s="51">
        <v>103681.73</v>
      </c>
      <c r="F158" s="43">
        <v>65508437191</v>
      </c>
    </row>
    <row r="159" spans="1:6" ht="40.5" customHeight="1" x14ac:dyDescent="0.25">
      <c r="A159" s="37" t="s">
        <v>10</v>
      </c>
      <c r="B159" s="45" t="s">
        <v>1707</v>
      </c>
      <c r="C159" s="45" t="s">
        <v>2217</v>
      </c>
      <c r="D159" s="39">
        <v>44560</v>
      </c>
      <c r="E159" s="50">
        <v>113002.56</v>
      </c>
      <c r="F159" s="7">
        <v>65508437191</v>
      </c>
    </row>
    <row r="160" spans="1:6" ht="72" customHeight="1" x14ac:dyDescent="0.25">
      <c r="A160" s="23" t="s">
        <v>10</v>
      </c>
      <c r="B160" s="33" t="s">
        <v>1249</v>
      </c>
      <c r="C160" s="33" t="s">
        <v>2218</v>
      </c>
      <c r="D160" s="24">
        <v>44561</v>
      </c>
      <c r="E160" s="51">
        <v>177400.38</v>
      </c>
      <c r="F160" s="43">
        <v>65508437191</v>
      </c>
    </row>
    <row r="161" spans="1:6" ht="75" customHeight="1" x14ac:dyDescent="0.25">
      <c r="A161" s="37" t="s">
        <v>10</v>
      </c>
      <c r="B161" s="45" t="s">
        <v>536</v>
      </c>
      <c r="C161" s="45" t="s">
        <v>2219</v>
      </c>
      <c r="D161" s="39">
        <v>44561</v>
      </c>
      <c r="E161" s="50">
        <v>33709.85</v>
      </c>
      <c r="F161" s="7">
        <v>65508437191</v>
      </c>
    </row>
    <row r="162" spans="1:6" ht="75" customHeight="1" x14ac:dyDescent="0.25">
      <c r="A162" s="23" t="s">
        <v>10</v>
      </c>
      <c r="B162" s="33" t="s">
        <v>536</v>
      </c>
      <c r="C162" s="33" t="s">
        <v>2220</v>
      </c>
      <c r="D162" s="24">
        <v>44561</v>
      </c>
      <c r="E162" s="51">
        <v>119529.81</v>
      </c>
      <c r="F162" s="43">
        <v>65508437191</v>
      </c>
    </row>
    <row r="163" spans="1:6" ht="66" customHeight="1" x14ac:dyDescent="0.25">
      <c r="A163" s="37" t="s">
        <v>10</v>
      </c>
      <c r="B163" s="45" t="s">
        <v>294</v>
      </c>
      <c r="C163" s="45" t="s">
        <v>2221</v>
      </c>
      <c r="D163" s="39">
        <v>44561</v>
      </c>
      <c r="E163" s="50">
        <v>63482.62</v>
      </c>
      <c r="F163" s="7">
        <v>65508437191</v>
      </c>
    </row>
    <row r="164" spans="1:6" ht="153.75" customHeight="1" x14ac:dyDescent="0.25">
      <c r="A164" s="23" t="s">
        <v>10</v>
      </c>
      <c r="B164" s="33" t="s">
        <v>294</v>
      </c>
      <c r="C164" s="33" t="s">
        <v>2222</v>
      </c>
      <c r="D164" s="24">
        <v>44561</v>
      </c>
      <c r="E164" s="51">
        <v>89416.03</v>
      </c>
      <c r="F164" s="43">
        <v>65508437191</v>
      </c>
    </row>
    <row r="165" spans="1:6" ht="86.25" customHeight="1" x14ac:dyDescent="0.25">
      <c r="A165" s="37" t="s">
        <v>10</v>
      </c>
      <c r="B165" s="45" t="s">
        <v>71</v>
      </c>
      <c r="C165" s="45" t="s">
        <v>2223</v>
      </c>
      <c r="D165" s="39">
        <v>44561</v>
      </c>
      <c r="E165" s="50">
        <v>55594.16</v>
      </c>
      <c r="F165" s="7">
        <v>65508437191</v>
      </c>
    </row>
    <row r="166" spans="1:6" ht="84.75" customHeight="1" x14ac:dyDescent="0.25">
      <c r="A166" s="23" t="s">
        <v>10</v>
      </c>
      <c r="B166" s="33" t="s">
        <v>71</v>
      </c>
      <c r="C166" s="33" t="s">
        <v>2224</v>
      </c>
      <c r="D166" s="24">
        <v>44561</v>
      </c>
      <c r="E166" s="51">
        <v>55900.4</v>
      </c>
      <c r="F166" s="43">
        <v>65508437191</v>
      </c>
    </row>
    <row r="167" spans="1:6" ht="48" customHeight="1" x14ac:dyDescent="0.25">
      <c r="A167" s="37" t="s">
        <v>10</v>
      </c>
      <c r="B167" s="45" t="s">
        <v>958</v>
      </c>
      <c r="C167" s="45" t="s">
        <v>2225</v>
      </c>
      <c r="D167" s="39">
        <v>44561</v>
      </c>
      <c r="E167" s="50">
        <v>141882.85</v>
      </c>
      <c r="F167" s="7">
        <v>65508437191</v>
      </c>
    </row>
    <row r="168" spans="1:6" ht="56.25" customHeight="1" x14ac:dyDescent="0.25">
      <c r="A168" s="23" t="s">
        <v>10</v>
      </c>
      <c r="B168" s="33" t="s">
        <v>1585</v>
      </c>
      <c r="C168" s="33" t="s">
        <v>2226</v>
      </c>
      <c r="D168" s="24">
        <v>44561</v>
      </c>
      <c r="E168" s="51">
        <v>57186.14</v>
      </c>
      <c r="F168" s="43">
        <v>65508437191</v>
      </c>
    </row>
    <row r="169" spans="1:6" ht="63" customHeight="1" x14ac:dyDescent="0.25">
      <c r="A169" s="37" t="s">
        <v>10</v>
      </c>
      <c r="B169" s="45" t="s">
        <v>329</v>
      </c>
      <c r="C169" s="45" t="s">
        <v>2227</v>
      </c>
      <c r="D169" s="39">
        <v>44561</v>
      </c>
      <c r="E169" s="50">
        <v>11601.89</v>
      </c>
      <c r="F169" s="7">
        <v>65508437191</v>
      </c>
    </row>
    <row r="170" spans="1:6" ht="48.75" customHeight="1" x14ac:dyDescent="0.25">
      <c r="A170" s="23" t="s">
        <v>10</v>
      </c>
      <c r="B170" s="33" t="s">
        <v>852</v>
      </c>
      <c r="C170" s="33" t="s">
        <v>2228</v>
      </c>
      <c r="D170" s="24">
        <v>44561</v>
      </c>
      <c r="E170" s="51">
        <v>7308</v>
      </c>
      <c r="F170" s="43">
        <v>65508437191</v>
      </c>
    </row>
    <row r="171" spans="1:6" ht="33.75" customHeight="1" x14ac:dyDescent="0.25">
      <c r="A171" s="37" t="s">
        <v>10</v>
      </c>
      <c r="B171" s="45" t="s">
        <v>1256</v>
      </c>
      <c r="C171" s="45" t="s">
        <v>2229</v>
      </c>
      <c r="D171" s="39">
        <v>44561</v>
      </c>
      <c r="E171" s="50">
        <v>63241.47</v>
      </c>
      <c r="F171" s="7">
        <v>65508437191</v>
      </c>
    </row>
    <row r="172" spans="1:6" ht="46.5" customHeight="1" x14ac:dyDescent="0.25">
      <c r="A172" s="23" t="s">
        <v>10</v>
      </c>
      <c r="B172" s="33" t="s">
        <v>553</v>
      </c>
      <c r="C172" s="33" t="s">
        <v>2230</v>
      </c>
      <c r="D172" s="24">
        <v>44561</v>
      </c>
      <c r="E172" s="51">
        <v>81399.37</v>
      </c>
      <c r="F172" s="43">
        <v>65508437191</v>
      </c>
    </row>
    <row r="173" spans="1:6" ht="60" customHeight="1" x14ac:dyDescent="0.25">
      <c r="A173" s="37" t="s">
        <v>10</v>
      </c>
      <c r="B173" s="45" t="s">
        <v>1114</v>
      </c>
      <c r="C173" s="45" t="s">
        <v>2231</v>
      </c>
      <c r="D173" s="39">
        <v>44561</v>
      </c>
      <c r="E173" s="50">
        <v>83926.73</v>
      </c>
      <c r="F173" s="7">
        <v>65508437191</v>
      </c>
    </row>
    <row r="174" spans="1:6" ht="87" customHeight="1" x14ac:dyDescent="0.25">
      <c r="A174" s="23" t="s">
        <v>10</v>
      </c>
      <c r="B174" s="33" t="s">
        <v>1114</v>
      </c>
      <c r="C174" s="33" t="s">
        <v>2232</v>
      </c>
      <c r="D174" s="24">
        <v>44561</v>
      </c>
      <c r="E174" s="51">
        <v>49985.89</v>
      </c>
      <c r="F174" s="43">
        <v>65508437191</v>
      </c>
    </row>
    <row r="175" spans="1:6" ht="73.5" customHeight="1" x14ac:dyDescent="0.25">
      <c r="A175" s="37" t="s">
        <v>10</v>
      </c>
      <c r="B175" s="45" t="s">
        <v>287</v>
      </c>
      <c r="C175" s="45" t="s">
        <v>2233</v>
      </c>
      <c r="D175" s="39">
        <v>44561</v>
      </c>
      <c r="E175" s="50">
        <v>148260</v>
      </c>
      <c r="F175" s="7">
        <v>65508437191</v>
      </c>
    </row>
    <row r="176" spans="1:6" ht="75.75" customHeight="1" x14ac:dyDescent="0.25">
      <c r="A176" s="23" t="s">
        <v>10</v>
      </c>
      <c r="B176" s="33" t="s">
        <v>287</v>
      </c>
      <c r="C176" s="33" t="s">
        <v>2234</v>
      </c>
      <c r="D176" s="24">
        <v>44561</v>
      </c>
      <c r="E176" s="51">
        <v>7800</v>
      </c>
      <c r="F176" s="43">
        <v>65508437191</v>
      </c>
    </row>
    <row r="177" spans="1:6" ht="96" customHeight="1" x14ac:dyDescent="0.25">
      <c r="A177" s="37" t="s">
        <v>10</v>
      </c>
      <c r="B177" s="45" t="s">
        <v>1956</v>
      </c>
      <c r="C177" s="45" t="s">
        <v>2235</v>
      </c>
      <c r="D177" s="39">
        <v>44561</v>
      </c>
      <c r="E177" s="50">
        <v>26178.880000000001</v>
      </c>
      <c r="F177" s="7">
        <v>65508437191</v>
      </c>
    </row>
    <row r="178" spans="1:6" ht="48.75" customHeight="1" x14ac:dyDescent="0.25">
      <c r="A178" s="23" t="s">
        <v>10</v>
      </c>
      <c r="B178" s="33" t="s">
        <v>1311</v>
      </c>
      <c r="C178" s="33" t="s">
        <v>1311</v>
      </c>
      <c r="D178" s="24">
        <v>44561</v>
      </c>
      <c r="E178" s="51">
        <v>11466000</v>
      </c>
      <c r="F178" s="43">
        <v>65508437191</v>
      </c>
    </row>
    <row r="179" spans="1:6" ht="37.5" customHeight="1" x14ac:dyDescent="0.25">
      <c r="A179" s="37" t="s">
        <v>636</v>
      </c>
      <c r="B179" s="45" t="s">
        <v>11</v>
      </c>
      <c r="C179" s="45" t="s">
        <v>2147</v>
      </c>
      <c r="D179" s="39">
        <v>44547</v>
      </c>
      <c r="E179" s="50">
        <v>3345952.8</v>
      </c>
      <c r="F179" s="7">
        <v>65508437174</v>
      </c>
    </row>
    <row r="180" spans="1:6" ht="27.75" customHeight="1" x14ac:dyDescent="0.25">
      <c r="A180" s="23" t="s">
        <v>636</v>
      </c>
      <c r="B180" s="33" t="s">
        <v>16</v>
      </c>
      <c r="C180" s="33" t="s">
        <v>2236</v>
      </c>
      <c r="D180" s="24">
        <v>44547</v>
      </c>
      <c r="E180" s="51">
        <v>609181.67000000004</v>
      </c>
      <c r="F180" s="43">
        <v>65508437174</v>
      </c>
    </row>
    <row r="181" spans="1:6" ht="39" customHeight="1" x14ac:dyDescent="0.25">
      <c r="A181" s="37" t="s">
        <v>636</v>
      </c>
      <c r="B181" s="45" t="s">
        <v>262</v>
      </c>
      <c r="C181" s="45" t="s">
        <v>2237</v>
      </c>
      <c r="D181" s="39">
        <v>44547</v>
      </c>
      <c r="E181" s="50">
        <v>23706.31</v>
      </c>
      <c r="F181" s="7">
        <v>65508437174</v>
      </c>
    </row>
    <row r="182" spans="1:6" ht="33.75" customHeight="1" x14ac:dyDescent="0.25">
      <c r="A182" s="23" t="s">
        <v>636</v>
      </c>
      <c r="B182" s="33" t="s">
        <v>2238</v>
      </c>
      <c r="C182" s="33" t="s">
        <v>2238</v>
      </c>
      <c r="D182" s="24">
        <v>44552</v>
      </c>
      <c r="E182" s="51">
        <v>0.09</v>
      </c>
      <c r="F182" s="43">
        <v>65508437174</v>
      </c>
    </row>
    <row r="183" spans="1:6" ht="29.25" customHeight="1" x14ac:dyDescent="0.25">
      <c r="A183" s="37" t="s">
        <v>2239</v>
      </c>
      <c r="B183" s="45" t="s">
        <v>1680</v>
      </c>
      <c r="C183" s="45" t="s">
        <v>2240</v>
      </c>
      <c r="D183" s="39">
        <v>44553</v>
      </c>
      <c r="E183" s="50">
        <v>8770.2000000000007</v>
      </c>
      <c r="F183" s="7">
        <v>65508437174</v>
      </c>
    </row>
    <row r="184" spans="1:6" ht="30.75" customHeight="1" x14ac:dyDescent="0.25">
      <c r="A184" s="23" t="s">
        <v>2241</v>
      </c>
      <c r="B184" s="33" t="s">
        <v>6</v>
      </c>
      <c r="C184" s="33" t="s">
        <v>6</v>
      </c>
      <c r="D184" s="24">
        <v>44553</v>
      </c>
      <c r="E184" s="51">
        <v>0</v>
      </c>
      <c r="F184" s="43">
        <v>65508437174</v>
      </c>
    </row>
    <row r="185" spans="1:6" ht="40.5" customHeight="1" x14ac:dyDescent="0.25">
      <c r="A185" s="37" t="s">
        <v>2242</v>
      </c>
      <c r="B185" s="45" t="s">
        <v>1064</v>
      </c>
      <c r="C185" s="45" t="s">
        <v>2243</v>
      </c>
      <c r="D185" s="39">
        <v>44553</v>
      </c>
      <c r="E185" s="50">
        <v>11047</v>
      </c>
      <c r="F185" s="7">
        <v>65508437174</v>
      </c>
    </row>
    <row r="186" spans="1:6" ht="37.5" customHeight="1" x14ac:dyDescent="0.25">
      <c r="A186" s="23" t="s">
        <v>2244</v>
      </c>
      <c r="B186" s="33" t="s">
        <v>1068</v>
      </c>
      <c r="C186" s="33" t="s">
        <v>2245</v>
      </c>
      <c r="D186" s="24">
        <v>44553</v>
      </c>
      <c r="E186" s="51">
        <v>17895</v>
      </c>
      <c r="F186" s="43">
        <v>65508437174</v>
      </c>
    </row>
    <row r="187" spans="1:6" ht="40.5" customHeight="1" x14ac:dyDescent="0.25">
      <c r="A187" s="37" t="s">
        <v>2246</v>
      </c>
      <c r="B187" s="45" t="s">
        <v>6</v>
      </c>
      <c r="C187" s="45" t="s">
        <v>6</v>
      </c>
      <c r="D187" s="39">
        <v>44553</v>
      </c>
      <c r="E187" s="50">
        <v>0</v>
      </c>
      <c r="F187" s="7">
        <v>65508437174</v>
      </c>
    </row>
    <row r="188" spans="1:6" ht="56.25" customHeight="1" x14ac:dyDescent="0.25">
      <c r="A188" s="23" t="s">
        <v>2247</v>
      </c>
      <c r="B188" s="33" t="s">
        <v>6</v>
      </c>
      <c r="C188" s="33" t="s">
        <v>6</v>
      </c>
      <c r="D188" s="24">
        <v>44553</v>
      </c>
      <c r="E188" s="51">
        <v>0</v>
      </c>
      <c r="F188" s="43">
        <v>65508437174</v>
      </c>
    </row>
    <row r="189" spans="1:6" ht="35.25" customHeight="1" x14ac:dyDescent="0.25">
      <c r="A189" s="37" t="s">
        <v>636</v>
      </c>
      <c r="B189" s="45" t="s">
        <v>2248</v>
      </c>
      <c r="C189" s="45" t="s">
        <v>2248</v>
      </c>
      <c r="D189" s="39">
        <v>44560</v>
      </c>
      <c r="E189" s="50">
        <v>118099.8</v>
      </c>
      <c r="F189" s="7">
        <v>65508437174</v>
      </c>
    </row>
    <row r="190" spans="1:6" ht="46.5" customHeight="1" x14ac:dyDescent="0.25">
      <c r="A190" s="23" t="s">
        <v>2249</v>
      </c>
      <c r="B190" s="33" t="s">
        <v>1866</v>
      </c>
      <c r="C190" s="33" t="s">
        <v>2248</v>
      </c>
      <c r="D190" s="24">
        <v>44560</v>
      </c>
      <c r="E190" s="51">
        <v>9705.2000000000007</v>
      </c>
      <c r="F190" s="43">
        <v>65508437174</v>
      </c>
    </row>
    <row r="191" spans="1:6" ht="63" customHeight="1" x14ac:dyDescent="0.25">
      <c r="A191" s="37" t="s">
        <v>2250</v>
      </c>
      <c r="B191" s="45" t="s">
        <v>1940</v>
      </c>
      <c r="C191" s="45" t="s">
        <v>2248</v>
      </c>
      <c r="D191" s="39">
        <v>44560</v>
      </c>
      <c r="E191" s="50">
        <v>9105.4</v>
      </c>
      <c r="F191" s="7">
        <v>65508437174</v>
      </c>
    </row>
    <row r="192" spans="1:6" ht="39" customHeight="1" x14ac:dyDescent="0.25">
      <c r="A192" s="23" t="s">
        <v>22</v>
      </c>
      <c r="B192" s="33" t="s">
        <v>1166</v>
      </c>
      <c r="C192" s="33" t="s">
        <v>865</v>
      </c>
      <c r="D192" s="24">
        <v>44552</v>
      </c>
      <c r="E192" s="51">
        <v>7.54</v>
      </c>
      <c r="F192" s="43">
        <v>65508437220</v>
      </c>
    </row>
    <row r="193" spans="1:6" ht="39.75" customHeight="1" x14ac:dyDescent="0.25">
      <c r="A193" s="37" t="s">
        <v>22</v>
      </c>
      <c r="B193" s="45" t="s">
        <v>1166</v>
      </c>
      <c r="C193" s="45" t="s">
        <v>865</v>
      </c>
      <c r="D193" s="39">
        <v>44553</v>
      </c>
      <c r="E193" s="50">
        <v>7.54</v>
      </c>
      <c r="F193" s="7">
        <v>65508437220</v>
      </c>
    </row>
    <row r="194" spans="1:6" ht="42" customHeight="1" x14ac:dyDescent="0.25">
      <c r="A194" s="23" t="s">
        <v>636</v>
      </c>
      <c r="B194" s="33" t="s">
        <v>1548</v>
      </c>
      <c r="C194" s="33" t="s">
        <v>2251</v>
      </c>
      <c r="D194" s="24">
        <v>44547</v>
      </c>
      <c r="E194" s="51">
        <v>609181.67000000004</v>
      </c>
      <c r="F194" s="43">
        <v>97196508</v>
      </c>
    </row>
    <row r="195" spans="1:6" x14ac:dyDescent="0.25">
      <c r="E195" s="48"/>
    </row>
    <row r="225" ht="15" customHeight="1" x14ac:dyDescent="0.25"/>
    <row r="233" ht="24" customHeight="1" x14ac:dyDescent="0.25"/>
    <row r="247" spans="1:1" ht="15" customHeight="1" x14ac:dyDescent="0.25"/>
    <row r="248" spans="1:1" ht="15" customHeight="1" x14ac:dyDescent="0.25"/>
    <row r="256" spans="1:1" x14ac:dyDescent="0.25">
      <c r="A256" s="10"/>
    </row>
    <row r="257" spans="1:1" ht="15" customHeight="1" x14ac:dyDescent="0.25">
      <c r="A257" s="10"/>
    </row>
    <row r="258" spans="1:1" x14ac:dyDescent="0.25">
      <c r="A258" s="10"/>
    </row>
    <row r="259" spans="1:1" x14ac:dyDescent="0.25">
      <c r="A259" s="10"/>
    </row>
    <row r="263" spans="1:1" ht="15" customHeight="1" x14ac:dyDescent="0.25"/>
    <row r="269" spans="1:1" ht="13.5" customHeight="1" x14ac:dyDescent="0.25"/>
    <row r="270" spans="1:1" ht="13.5" customHeight="1" x14ac:dyDescent="0.25"/>
    <row r="273" ht="15" customHeight="1" x14ac:dyDescent="0.25"/>
    <row r="298" ht="15" customHeight="1" x14ac:dyDescent="0.25"/>
    <row r="299" ht="15" customHeight="1" x14ac:dyDescent="0.25"/>
    <row r="303" ht="15" customHeight="1" x14ac:dyDescent="0.25"/>
    <row r="314" ht="15" customHeight="1" x14ac:dyDescent="0.25"/>
    <row r="320" ht="18" customHeight="1" x14ac:dyDescent="0.25"/>
    <row r="321" ht="14.25" customHeight="1" x14ac:dyDescent="0.25"/>
    <row r="334" ht="15" customHeight="1" x14ac:dyDescent="0.25"/>
    <row r="342" ht="15" customHeight="1" x14ac:dyDescent="0.25"/>
    <row r="343" ht="15" customHeight="1" x14ac:dyDescent="0.25"/>
    <row r="346"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6"/>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2255</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30" customHeight="1" x14ac:dyDescent="0.25">
      <c r="A9" s="3" t="s">
        <v>10</v>
      </c>
      <c r="B9" s="4" t="s">
        <v>260</v>
      </c>
      <c r="C9" s="4" t="s">
        <v>259</v>
      </c>
      <c r="D9" s="5">
        <v>44229</v>
      </c>
      <c r="E9" s="49">
        <v>627969.75</v>
      </c>
      <c r="F9" s="6">
        <v>165694876</v>
      </c>
    </row>
    <row r="10" spans="1:6" s="8" customFormat="1" ht="32.25" customHeight="1" x14ac:dyDescent="0.25">
      <c r="A10" s="17" t="s">
        <v>10</v>
      </c>
      <c r="B10" s="22" t="s">
        <v>262</v>
      </c>
      <c r="C10" s="22" t="s">
        <v>360</v>
      </c>
      <c r="D10" s="21">
        <v>44229</v>
      </c>
      <c r="E10" s="50">
        <v>22978.09</v>
      </c>
      <c r="F10" s="7">
        <v>165694876</v>
      </c>
    </row>
    <row r="11" spans="1:6" ht="30.75" customHeight="1" x14ac:dyDescent="0.25">
      <c r="A11" s="3" t="s">
        <v>10</v>
      </c>
      <c r="B11" s="4" t="s">
        <v>362</v>
      </c>
      <c r="C11" s="4" t="s">
        <v>361</v>
      </c>
      <c r="D11" s="5">
        <v>44230</v>
      </c>
      <c r="E11" s="49">
        <v>172086</v>
      </c>
      <c r="F11" s="6">
        <v>165694876</v>
      </c>
    </row>
    <row r="12" spans="1:6" ht="51.75" customHeight="1" x14ac:dyDescent="0.25">
      <c r="A12" s="17" t="s">
        <v>10</v>
      </c>
      <c r="B12" s="22" t="s">
        <v>364</v>
      </c>
      <c r="C12" s="22" t="s">
        <v>363</v>
      </c>
      <c r="D12" s="21">
        <v>44232</v>
      </c>
      <c r="E12" s="50">
        <v>54520</v>
      </c>
      <c r="F12" s="7">
        <v>165694876</v>
      </c>
    </row>
    <row r="13" spans="1:6" ht="66.75" customHeight="1" x14ac:dyDescent="0.25">
      <c r="A13" s="3" t="s">
        <v>10</v>
      </c>
      <c r="B13" s="4" t="s">
        <v>49</v>
      </c>
      <c r="C13" s="4" t="s">
        <v>365</v>
      </c>
      <c r="D13" s="5">
        <v>44232</v>
      </c>
      <c r="E13" s="49">
        <v>13274.34</v>
      </c>
      <c r="F13" s="6">
        <v>165694876</v>
      </c>
    </row>
    <row r="14" spans="1:6" ht="60" customHeight="1" x14ac:dyDescent="0.25">
      <c r="A14" s="17" t="s">
        <v>10</v>
      </c>
      <c r="B14" s="22" t="s">
        <v>281</v>
      </c>
      <c r="C14" s="22" t="s">
        <v>366</v>
      </c>
      <c r="D14" s="21">
        <v>44232</v>
      </c>
      <c r="E14" s="50">
        <v>152177.35</v>
      </c>
      <c r="F14" s="7">
        <v>165694876</v>
      </c>
    </row>
    <row r="15" spans="1:6" ht="75" customHeight="1" x14ac:dyDescent="0.25">
      <c r="A15" s="3" t="s">
        <v>10</v>
      </c>
      <c r="B15" s="4" t="s">
        <v>368</v>
      </c>
      <c r="C15" s="4" t="s">
        <v>367</v>
      </c>
      <c r="D15" s="5">
        <v>44232</v>
      </c>
      <c r="E15" s="49">
        <v>144876.79999999999</v>
      </c>
      <c r="F15" s="6">
        <v>165694876</v>
      </c>
    </row>
    <row r="16" spans="1:6" ht="109.5" customHeight="1" x14ac:dyDescent="0.25">
      <c r="A16" s="17" t="s">
        <v>10</v>
      </c>
      <c r="B16" s="22" t="s">
        <v>270</v>
      </c>
      <c r="C16" s="22" t="s">
        <v>369</v>
      </c>
      <c r="D16" s="21">
        <v>44232</v>
      </c>
      <c r="E16" s="50">
        <v>137100.03</v>
      </c>
      <c r="F16" s="7">
        <v>165694876</v>
      </c>
    </row>
    <row r="17" spans="1:6" ht="40.5" customHeight="1" x14ac:dyDescent="0.25">
      <c r="A17" s="3" t="s">
        <v>10</v>
      </c>
      <c r="B17" s="4" t="s">
        <v>371</v>
      </c>
      <c r="C17" s="4" t="s">
        <v>370</v>
      </c>
      <c r="D17" s="5">
        <v>44235</v>
      </c>
      <c r="E17" s="49">
        <v>1618.9</v>
      </c>
      <c r="F17" s="6">
        <v>165694876</v>
      </c>
    </row>
    <row r="18" spans="1:6" s="8" customFormat="1" ht="54.75" customHeight="1" x14ac:dyDescent="0.25">
      <c r="A18" s="17" t="s">
        <v>10</v>
      </c>
      <c r="B18" s="22" t="s">
        <v>281</v>
      </c>
      <c r="C18" s="22" t="s">
        <v>372</v>
      </c>
      <c r="D18" s="21">
        <v>44239</v>
      </c>
      <c r="E18" s="50">
        <v>138195.35</v>
      </c>
      <c r="F18" s="7">
        <v>165694876</v>
      </c>
    </row>
    <row r="19" spans="1:6" ht="67.5" customHeight="1" x14ac:dyDescent="0.25">
      <c r="A19" s="3" t="s">
        <v>10</v>
      </c>
      <c r="B19" s="4" t="s">
        <v>270</v>
      </c>
      <c r="C19" s="4" t="s">
        <v>373</v>
      </c>
      <c r="D19" s="5">
        <v>44239</v>
      </c>
      <c r="E19" s="49">
        <v>49050.01</v>
      </c>
      <c r="F19" s="6">
        <v>165694876</v>
      </c>
    </row>
    <row r="20" spans="1:6" ht="96.75" customHeight="1" x14ac:dyDescent="0.25">
      <c r="A20" s="17" t="s">
        <v>10</v>
      </c>
      <c r="B20" s="22" t="s">
        <v>71</v>
      </c>
      <c r="C20" s="22" t="s">
        <v>374</v>
      </c>
      <c r="D20" s="21">
        <v>44232</v>
      </c>
      <c r="E20" s="50">
        <v>65860.160000000003</v>
      </c>
      <c r="F20" s="7">
        <v>165695368</v>
      </c>
    </row>
    <row r="21" spans="1:6" ht="51.75" customHeight="1" x14ac:dyDescent="0.25">
      <c r="A21" s="3" t="s">
        <v>10</v>
      </c>
      <c r="B21" s="4" t="s">
        <v>336</v>
      </c>
      <c r="C21" s="4" t="s">
        <v>375</v>
      </c>
      <c r="D21" s="5">
        <v>44232</v>
      </c>
      <c r="E21" s="49">
        <v>9839.3799999999992</v>
      </c>
      <c r="F21" s="6">
        <v>165695368</v>
      </c>
    </row>
    <row r="22" spans="1:6" ht="60" customHeight="1" x14ac:dyDescent="0.25">
      <c r="A22" s="17" t="s">
        <v>10</v>
      </c>
      <c r="B22" s="22" t="s">
        <v>377</v>
      </c>
      <c r="C22" s="22" t="s">
        <v>376</v>
      </c>
      <c r="D22" s="21">
        <v>44232</v>
      </c>
      <c r="E22" s="50">
        <v>244777.5</v>
      </c>
      <c r="F22" s="7">
        <v>165695368</v>
      </c>
    </row>
    <row r="23" spans="1:6" ht="167.25" customHeight="1" x14ac:dyDescent="0.25">
      <c r="A23" s="3" t="s">
        <v>10</v>
      </c>
      <c r="B23" s="4" t="s">
        <v>379</v>
      </c>
      <c r="C23" s="4" t="s">
        <v>378</v>
      </c>
      <c r="D23" s="5">
        <v>44232</v>
      </c>
      <c r="E23" s="49">
        <v>62531.75</v>
      </c>
      <c r="F23" s="6">
        <v>165695368</v>
      </c>
    </row>
    <row r="24" spans="1:6" ht="108.75" customHeight="1" x14ac:dyDescent="0.25">
      <c r="A24" s="17" t="s">
        <v>10</v>
      </c>
      <c r="B24" s="22" t="s">
        <v>294</v>
      </c>
      <c r="C24" s="22" t="s">
        <v>380</v>
      </c>
      <c r="D24" s="21">
        <v>44232</v>
      </c>
      <c r="E24" s="50">
        <v>27939.08</v>
      </c>
      <c r="F24" s="7">
        <v>165695368</v>
      </c>
    </row>
    <row r="25" spans="1:6" ht="48" customHeight="1" x14ac:dyDescent="0.25">
      <c r="A25" s="3" t="s">
        <v>10</v>
      </c>
      <c r="B25" s="4" t="s">
        <v>73</v>
      </c>
      <c r="C25" s="4" t="s">
        <v>381</v>
      </c>
      <c r="D25" s="5">
        <v>44232</v>
      </c>
      <c r="E25" s="49">
        <v>594168.34</v>
      </c>
      <c r="F25" s="6">
        <v>165695368</v>
      </c>
    </row>
    <row r="26" spans="1:6" ht="51.75" customHeight="1" x14ac:dyDescent="0.25">
      <c r="A26" s="17" t="s">
        <v>10</v>
      </c>
      <c r="B26" s="22" t="s">
        <v>383</v>
      </c>
      <c r="C26" s="22" t="s">
        <v>382</v>
      </c>
      <c r="D26" s="21">
        <v>44232</v>
      </c>
      <c r="E26" s="50">
        <v>131373.12</v>
      </c>
      <c r="F26" s="7">
        <v>165695368</v>
      </c>
    </row>
    <row r="27" spans="1:6" ht="84.75" customHeight="1" x14ac:dyDescent="0.25">
      <c r="A27" s="3" t="s">
        <v>10</v>
      </c>
      <c r="B27" s="4" t="s">
        <v>79</v>
      </c>
      <c r="C27" s="4" t="s">
        <v>384</v>
      </c>
      <c r="D27" s="5">
        <v>44232</v>
      </c>
      <c r="E27" s="49">
        <v>24838.3</v>
      </c>
      <c r="F27" s="6">
        <v>165695368</v>
      </c>
    </row>
    <row r="28" spans="1:6" ht="80.25" customHeight="1" x14ac:dyDescent="0.25">
      <c r="A28" s="17" t="s">
        <v>10</v>
      </c>
      <c r="B28" s="22" t="s">
        <v>43</v>
      </c>
      <c r="C28" s="22" t="s">
        <v>385</v>
      </c>
      <c r="D28" s="21">
        <v>44232</v>
      </c>
      <c r="E28" s="50">
        <v>114043.21</v>
      </c>
      <c r="F28" s="7">
        <v>165695368</v>
      </c>
    </row>
    <row r="29" spans="1:6" ht="49.5" customHeight="1" x14ac:dyDescent="0.25">
      <c r="A29" s="3" t="s">
        <v>10</v>
      </c>
      <c r="B29" s="4" t="s">
        <v>321</v>
      </c>
      <c r="C29" s="4" t="s">
        <v>386</v>
      </c>
      <c r="D29" s="5">
        <v>44232</v>
      </c>
      <c r="E29" s="49">
        <v>98207.34</v>
      </c>
      <c r="F29" s="6">
        <v>165695368</v>
      </c>
    </row>
    <row r="30" spans="1:6" ht="47.25" customHeight="1" x14ac:dyDescent="0.25">
      <c r="A30" s="17" t="s">
        <v>10</v>
      </c>
      <c r="B30" s="22" t="s">
        <v>388</v>
      </c>
      <c r="C30" s="22" t="s">
        <v>387</v>
      </c>
      <c r="D30" s="21">
        <v>44232</v>
      </c>
      <c r="E30" s="50">
        <v>33916.080000000002</v>
      </c>
      <c r="F30" s="7">
        <v>165695368</v>
      </c>
    </row>
    <row r="31" spans="1:6" ht="62.25" customHeight="1" x14ac:dyDescent="0.25">
      <c r="A31" s="3" t="s">
        <v>10</v>
      </c>
      <c r="B31" s="4" t="s">
        <v>294</v>
      </c>
      <c r="C31" s="4" t="s">
        <v>389</v>
      </c>
      <c r="D31" s="5">
        <v>44232</v>
      </c>
      <c r="E31" s="49">
        <v>6151.85</v>
      </c>
      <c r="F31" s="6">
        <v>165695368</v>
      </c>
    </row>
    <row r="32" spans="1:6" ht="114.75" customHeight="1" x14ac:dyDescent="0.25">
      <c r="A32" s="17" t="s">
        <v>10</v>
      </c>
      <c r="B32" s="22" t="s">
        <v>61</v>
      </c>
      <c r="C32" s="22" t="s">
        <v>390</v>
      </c>
      <c r="D32" s="21">
        <v>44232</v>
      </c>
      <c r="E32" s="50">
        <v>179868.94</v>
      </c>
      <c r="F32" s="7">
        <v>165695368</v>
      </c>
    </row>
    <row r="33" spans="1:6" ht="66.75" customHeight="1" x14ac:dyDescent="0.25">
      <c r="A33" s="3" t="s">
        <v>10</v>
      </c>
      <c r="B33" s="4" t="s">
        <v>55</v>
      </c>
      <c r="C33" s="4" t="s">
        <v>391</v>
      </c>
      <c r="D33" s="5">
        <v>44232</v>
      </c>
      <c r="E33" s="49">
        <v>1892379.27</v>
      </c>
      <c r="F33" s="6">
        <v>165695368</v>
      </c>
    </row>
    <row r="34" spans="1:6" ht="55.5" customHeight="1" x14ac:dyDescent="0.25">
      <c r="A34" s="17" t="s">
        <v>10</v>
      </c>
      <c r="B34" s="22" t="s">
        <v>303</v>
      </c>
      <c r="C34" s="22" t="s">
        <v>392</v>
      </c>
      <c r="D34" s="21">
        <v>44232</v>
      </c>
      <c r="E34" s="50">
        <v>3012993.02</v>
      </c>
      <c r="F34" s="7">
        <v>165695368</v>
      </c>
    </row>
    <row r="35" spans="1:6" ht="129" customHeight="1" x14ac:dyDescent="0.25">
      <c r="A35" s="3" t="s">
        <v>10</v>
      </c>
      <c r="B35" s="4" t="s">
        <v>294</v>
      </c>
      <c r="C35" s="4" t="s">
        <v>393</v>
      </c>
      <c r="D35" s="5">
        <v>44232</v>
      </c>
      <c r="E35" s="49">
        <v>37071.14</v>
      </c>
      <c r="F35" s="6">
        <v>165695368</v>
      </c>
    </row>
    <row r="36" spans="1:6" ht="115.5" customHeight="1" x14ac:dyDescent="0.25">
      <c r="A36" s="17" t="s">
        <v>10</v>
      </c>
      <c r="B36" s="22" t="s">
        <v>294</v>
      </c>
      <c r="C36" s="22" t="s">
        <v>394</v>
      </c>
      <c r="D36" s="21">
        <v>44232</v>
      </c>
      <c r="E36" s="50">
        <v>33949.64</v>
      </c>
      <c r="F36" s="7">
        <v>165695368</v>
      </c>
    </row>
    <row r="37" spans="1:6" ht="45" customHeight="1" x14ac:dyDescent="0.25">
      <c r="A37" s="3" t="s">
        <v>10</v>
      </c>
      <c r="B37" s="4" t="s">
        <v>395</v>
      </c>
      <c r="C37" s="4" t="s">
        <v>395</v>
      </c>
      <c r="D37" s="5">
        <v>44232</v>
      </c>
      <c r="E37" s="49">
        <v>137100.03</v>
      </c>
      <c r="F37" s="6">
        <v>165695368</v>
      </c>
    </row>
    <row r="38" spans="1:6" ht="64.5" customHeight="1" x14ac:dyDescent="0.25">
      <c r="A38" s="17" t="s">
        <v>10</v>
      </c>
      <c r="B38" s="22" t="s">
        <v>73</v>
      </c>
      <c r="C38" s="22" t="s">
        <v>396</v>
      </c>
      <c r="D38" s="21">
        <v>44239</v>
      </c>
      <c r="E38" s="50">
        <v>208000</v>
      </c>
      <c r="F38" s="7">
        <v>165695368</v>
      </c>
    </row>
    <row r="39" spans="1:6" ht="144.75" customHeight="1" x14ac:dyDescent="0.25">
      <c r="A39" s="3" t="s">
        <v>10</v>
      </c>
      <c r="B39" s="4" t="s">
        <v>77</v>
      </c>
      <c r="C39" s="4" t="s">
        <v>397</v>
      </c>
      <c r="D39" s="5">
        <v>44239</v>
      </c>
      <c r="E39" s="49">
        <v>273710.34000000003</v>
      </c>
      <c r="F39" s="6">
        <v>165695368</v>
      </c>
    </row>
    <row r="40" spans="1:6" ht="120.75" customHeight="1" x14ac:dyDescent="0.25">
      <c r="A40" s="17" t="s">
        <v>10</v>
      </c>
      <c r="B40" s="22" t="s">
        <v>65</v>
      </c>
      <c r="C40" s="22" t="s">
        <v>398</v>
      </c>
      <c r="D40" s="21">
        <v>44239</v>
      </c>
      <c r="E40" s="50">
        <v>157992.48000000001</v>
      </c>
      <c r="F40" s="7">
        <v>165695368</v>
      </c>
    </row>
    <row r="41" spans="1:6" ht="72" customHeight="1" x14ac:dyDescent="0.25">
      <c r="A41" s="3" t="s">
        <v>10</v>
      </c>
      <c r="B41" s="4" t="s">
        <v>27</v>
      </c>
      <c r="C41" s="4" t="s">
        <v>399</v>
      </c>
      <c r="D41" s="5">
        <v>44239</v>
      </c>
      <c r="E41" s="49">
        <v>5150.3999999999996</v>
      </c>
      <c r="F41" s="6">
        <v>165695368</v>
      </c>
    </row>
    <row r="42" spans="1:6" ht="77.25" customHeight="1" x14ac:dyDescent="0.25">
      <c r="A42" s="17" t="s">
        <v>10</v>
      </c>
      <c r="B42" s="22" t="s">
        <v>69</v>
      </c>
      <c r="C42" s="22" t="s">
        <v>400</v>
      </c>
      <c r="D42" s="21">
        <v>44239</v>
      </c>
      <c r="E42" s="50">
        <v>995517.83</v>
      </c>
      <c r="F42" s="7">
        <v>165695368</v>
      </c>
    </row>
    <row r="43" spans="1:6" ht="61.5" customHeight="1" x14ac:dyDescent="0.25">
      <c r="A43" s="3" t="s">
        <v>10</v>
      </c>
      <c r="B43" s="4" t="s">
        <v>294</v>
      </c>
      <c r="C43" s="4" t="s">
        <v>401</v>
      </c>
      <c r="D43" s="5">
        <v>44239</v>
      </c>
      <c r="E43" s="49">
        <v>16621.419999999998</v>
      </c>
      <c r="F43" s="6">
        <v>165695368</v>
      </c>
    </row>
    <row r="44" spans="1:6" ht="78" customHeight="1" x14ac:dyDescent="0.25">
      <c r="A44" s="17" t="s">
        <v>10</v>
      </c>
      <c r="B44" s="22" t="s">
        <v>403</v>
      </c>
      <c r="C44" s="22" t="s">
        <v>402</v>
      </c>
      <c r="D44" s="21">
        <v>44239</v>
      </c>
      <c r="E44" s="50">
        <v>119073.19</v>
      </c>
      <c r="F44" s="7">
        <v>165695368</v>
      </c>
    </row>
    <row r="45" spans="1:6" ht="66.75" customHeight="1" x14ac:dyDescent="0.25">
      <c r="A45" s="17" t="s">
        <v>10</v>
      </c>
      <c r="B45" s="22" t="s">
        <v>25</v>
      </c>
      <c r="C45" s="22" t="s">
        <v>405</v>
      </c>
      <c r="D45" s="21">
        <v>44231</v>
      </c>
      <c r="E45" s="50">
        <v>1175</v>
      </c>
      <c r="F45" s="7">
        <v>165841941</v>
      </c>
    </row>
    <row r="46" spans="1:6" ht="48" customHeight="1" x14ac:dyDescent="0.25">
      <c r="A46" s="3" t="s">
        <v>10</v>
      </c>
      <c r="B46" s="4" t="s">
        <v>33</v>
      </c>
      <c r="C46" s="4" t="s">
        <v>406</v>
      </c>
      <c r="D46" s="5">
        <v>44232</v>
      </c>
      <c r="E46" s="49">
        <v>4640</v>
      </c>
      <c r="F46" s="6">
        <v>165841941</v>
      </c>
    </row>
    <row r="47" spans="1:6" ht="22.5" customHeight="1" x14ac:dyDescent="0.25">
      <c r="A47" s="17" t="s">
        <v>10</v>
      </c>
      <c r="B47" s="22" t="s">
        <v>16</v>
      </c>
      <c r="C47" s="22" t="s">
        <v>28</v>
      </c>
      <c r="D47" s="21">
        <v>44232</v>
      </c>
      <c r="E47" s="50">
        <v>558060.14</v>
      </c>
      <c r="F47" s="7">
        <v>165841941</v>
      </c>
    </row>
    <row r="48" spans="1:6" ht="34.5" customHeight="1" x14ac:dyDescent="0.25">
      <c r="A48" s="3" t="s">
        <v>10</v>
      </c>
      <c r="B48" s="4" t="s">
        <v>16</v>
      </c>
      <c r="C48" s="4" t="s">
        <v>407</v>
      </c>
      <c r="D48" s="5">
        <v>44235</v>
      </c>
      <c r="E48" s="49">
        <v>30000</v>
      </c>
      <c r="F48" s="6">
        <v>165841941</v>
      </c>
    </row>
    <row r="49" spans="1:6" ht="49.5" customHeight="1" x14ac:dyDescent="0.25">
      <c r="A49" s="17" t="s">
        <v>10</v>
      </c>
      <c r="B49" s="22" t="s">
        <v>25</v>
      </c>
      <c r="C49" s="22" t="s">
        <v>408</v>
      </c>
      <c r="D49" s="21">
        <v>44239</v>
      </c>
      <c r="E49" s="50">
        <v>2850</v>
      </c>
      <c r="F49" s="7">
        <v>165841941</v>
      </c>
    </row>
    <row r="50" spans="1:6" ht="29.25" customHeight="1" x14ac:dyDescent="0.25">
      <c r="A50" s="3" t="s">
        <v>10</v>
      </c>
      <c r="B50" s="4" t="s">
        <v>25</v>
      </c>
      <c r="C50" s="4" t="s">
        <v>409</v>
      </c>
      <c r="D50" s="5">
        <v>44239</v>
      </c>
      <c r="E50" s="49">
        <v>1500</v>
      </c>
      <c r="F50" s="6">
        <v>165841941</v>
      </c>
    </row>
    <row r="51" spans="1:6" ht="20.25" customHeight="1" x14ac:dyDescent="0.25">
      <c r="A51" s="17" t="s">
        <v>10</v>
      </c>
      <c r="B51" s="22" t="s">
        <v>16</v>
      </c>
      <c r="C51" s="22" t="s">
        <v>410</v>
      </c>
      <c r="D51" s="21">
        <v>44239</v>
      </c>
      <c r="E51" s="50">
        <v>100000</v>
      </c>
      <c r="F51" s="7">
        <v>165841941</v>
      </c>
    </row>
    <row r="52" spans="1:6" ht="21.75" customHeight="1" x14ac:dyDescent="0.25">
      <c r="A52" s="3" t="s">
        <v>348</v>
      </c>
      <c r="B52" s="4" t="s">
        <v>16</v>
      </c>
      <c r="C52" s="4" t="s">
        <v>411</v>
      </c>
      <c r="D52" s="5">
        <v>44229</v>
      </c>
      <c r="E52" s="49">
        <v>1016376.17</v>
      </c>
      <c r="F52" s="6" t="s">
        <v>414</v>
      </c>
    </row>
    <row r="53" spans="1:6" ht="22.5" customHeight="1" x14ac:dyDescent="0.25">
      <c r="A53" s="17" t="s">
        <v>348</v>
      </c>
      <c r="B53" s="22" t="s">
        <v>16</v>
      </c>
      <c r="C53" s="22" t="s">
        <v>86</v>
      </c>
      <c r="D53" s="21">
        <v>44232</v>
      </c>
      <c r="E53" s="50">
        <v>47000</v>
      </c>
      <c r="F53" s="7" t="s">
        <v>414</v>
      </c>
    </row>
    <row r="54" spans="1:6" ht="20.25" customHeight="1" x14ac:dyDescent="0.25">
      <c r="A54" s="3" t="s">
        <v>348</v>
      </c>
      <c r="B54" s="4" t="s">
        <v>16</v>
      </c>
      <c r="C54" s="4" t="s">
        <v>85</v>
      </c>
      <c r="D54" s="5">
        <v>44232</v>
      </c>
      <c r="E54" s="49">
        <v>6153001.8099999996</v>
      </c>
      <c r="F54" s="6" t="s">
        <v>414</v>
      </c>
    </row>
    <row r="55" spans="1:6" ht="23.25" customHeight="1" x14ac:dyDescent="0.25">
      <c r="A55" s="17" t="s">
        <v>10</v>
      </c>
      <c r="B55" s="22" t="s">
        <v>16</v>
      </c>
      <c r="C55" s="22" t="s">
        <v>85</v>
      </c>
      <c r="D55" s="21">
        <v>44239</v>
      </c>
      <c r="E55" s="50">
        <v>1750000</v>
      </c>
      <c r="F55" s="7" t="s">
        <v>414</v>
      </c>
    </row>
    <row r="56" spans="1:6" ht="23.25" customHeight="1" x14ac:dyDescent="0.25">
      <c r="A56" s="3" t="s">
        <v>10</v>
      </c>
      <c r="B56" s="4" t="s">
        <v>16</v>
      </c>
      <c r="C56" s="4" t="s">
        <v>86</v>
      </c>
      <c r="D56" s="5">
        <v>44239</v>
      </c>
      <c r="E56" s="49">
        <v>200000</v>
      </c>
      <c r="F56" s="6" t="s">
        <v>414</v>
      </c>
    </row>
    <row r="57" spans="1:6" ht="26.25" customHeight="1" x14ac:dyDescent="0.25">
      <c r="A57" s="17" t="s">
        <v>10</v>
      </c>
      <c r="B57" s="22" t="s">
        <v>16</v>
      </c>
      <c r="C57" s="22" t="s">
        <v>412</v>
      </c>
      <c r="D57" s="21">
        <v>44239</v>
      </c>
      <c r="E57" s="50">
        <v>256000</v>
      </c>
      <c r="F57" s="7" t="s">
        <v>414</v>
      </c>
    </row>
    <row r="58" spans="1:6" ht="24.75" customHeight="1" x14ac:dyDescent="0.25">
      <c r="A58" s="3" t="s">
        <v>10</v>
      </c>
      <c r="B58" s="4" t="s">
        <v>16</v>
      </c>
      <c r="C58" s="4" t="s">
        <v>413</v>
      </c>
      <c r="D58" s="5">
        <v>44239</v>
      </c>
      <c r="E58" s="49">
        <v>3480</v>
      </c>
      <c r="F58" s="6" t="s">
        <v>414</v>
      </c>
    </row>
    <row r="59" spans="1:6" ht="25.5" customHeight="1" x14ac:dyDescent="0.25">
      <c r="A59" s="17" t="s">
        <v>416</v>
      </c>
      <c r="B59" s="22" t="s">
        <v>11</v>
      </c>
      <c r="C59" s="22" t="s">
        <v>417</v>
      </c>
      <c r="D59" s="21">
        <v>44239</v>
      </c>
      <c r="E59" s="50">
        <v>2366284.6</v>
      </c>
      <c r="F59" s="7" t="s">
        <v>415</v>
      </c>
    </row>
    <row r="60" spans="1:6" ht="23.25" customHeight="1" x14ac:dyDescent="0.25">
      <c r="A60" s="3" t="s">
        <v>418</v>
      </c>
      <c r="B60" s="4" t="s">
        <v>6</v>
      </c>
      <c r="C60" s="4" t="s">
        <v>6</v>
      </c>
      <c r="D60" s="5">
        <v>44239</v>
      </c>
      <c r="E60" s="49">
        <v>0</v>
      </c>
      <c r="F60" s="6" t="s">
        <v>415</v>
      </c>
    </row>
    <row r="61" spans="1:6" ht="24" customHeight="1" x14ac:dyDescent="0.25">
      <c r="A61" s="17" t="s">
        <v>419</v>
      </c>
      <c r="B61" s="22" t="s">
        <v>6</v>
      </c>
      <c r="C61" s="22" t="s">
        <v>6</v>
      </c>
      <c r="D61" s="21">
        <v>44239</v>
      </c>
      <c r="E61" s="50">
        <v>0</v>
      </c>
      <c r="F61" s="7" t="s">
        <v>415</v>
      </c>
    </row>
    <row r="62" spans="1:6" ht="27.75" customHeight="1" x14ac:dyDescent="0.25">
      <c r="A62" s="3" t="s">
        <v>420</v>
      </c>
      <c r="B62" s="4" t="s">
        <v>6</v>
      </c>
      <c r="C62" s="4" t="s">
        <v>6</v>
      </c>
      <c r="D62" s="5">
        <v>44239</v>
      </c>
      <c r="E62" s="49">
        <v>0</v>
      </c>
      <c r="F62" s="6" t="s">
        <v>415</v>
      </c>
    </row>
    <row r="63" spans="1:6" ht="29.25" customHeight="1" x14ac:dyDescent="0.25">
      <c r="A63" s="17" t="s">
        <v>421</v>
      </c>
      <c r="B63" s="22" t="s">
        <v>6</v>
      </c>
      <c r="C63" s="22" t="s">
        <v>6</v>
      </c>
      <c r="D63" s="21">
        <v>44239</v>
      </c>
      <c r="E63" s="50">
        <v>0</v>
      </c>
      <c r="F63" s="7" t="s">
        <v>415</v>
      </c>
    </row>
    <row r="64" spans="1:6" ht="23.25" customHeight="1" x14ac:dyDescent="0.25">
      <c r="A64" s="3" t="s">
        <v>422</v>
      </c>
      <c r="B64" s="4" t="s">
        <v>6</v>
      </c>
      <c r="C64" s="4" t="s">
        <v>6</v>
      </c>
      <c r="D64" s="5">
        <v>44239</v>
      </c>
      <c r="E64" s="49">
        <v>0</v>
      </c>
      <c r="F64" s="6" t="s">
        <v>415</v>
      </c>
    </row>
    <row r="65" spans="1:7" ht="24.75" customHeight="1" x14ac:dyDescent="0.25">
      <c r="A65" s="17" t="s">
        <v>423</v>
      </c>
      <c r="B65" s="22" t="s">
        <v>6</v>
      </c>
      <c r="C65" s="22" t="s">
        <v>6</v>
      </c>
      <c r="D65" s="21">
        <v>44239</v>
      </c>
      <c r="E65" s="50">
        <v>0</v>
      </c>
      <c r="F65" s="7" t="s">
        <v>415</v>
      </c>
    </row>
    <row r="66" spans="1:7" ht="30.75" customHeight="1" x14ac:dyDescent="0.25">
      <c r="A66" s="3" t="s">
        <v>424</v>
      </c>
      <c r="B66" s="4" t="s">
        <v>6</v>
      </c>
      <c r="C66" s="4" t="s">
        <v>6</v>
      </c>
      <c r="D66" s="5">
        <v>44239</v>
      </c>
      <c r="E66" s="49">
        <v>0</v>
      </c>
      <c r="F66" s="6" t="s">
        <v>415</v>
      </c>
    </row>
    <row r="67" spans="1:7" ht="36.75" customHeight="1" x14ac:dyDescent="0.25">
      <c r="A67" s="17" t="s">
        <v>425</v>
      </c>
      <c r="B67" s="22" t="s">
        <v>6</v>
      </c>
      <c r="C67" s="22" t="s">
        <v>6</v>
      </c>
      <c r="D67" s="21">
        <v>44239</v>
      </c>
      <c r="E67" s="50">
        <v>0</v>
      </c>
      <c r="F67" s="7" t="s">
        <v>415</v>
      </c>
    </row>
    <row r="68" spans="1:7" ht="31.5" customHeight="1" x14ac:dyDescent="0.25">
      <c r="A68" s="3" t="s">
        <v>426</v>
      </c>
      <c r="B68" s="4" t="s">
        <v>6</v>
      </c>
      <c r="C68" s="4" t="s">
        <v>6</v>
      </c>
      <c r="D68" s="5">
        <v>44239</v>
      </c>
      <c r="E68" s="49">
        <v>0</v>
      </c>
      <c r="F68" s="6" t="s">
        <v>415</v>
      </c>
    </row>
    <row r="69" spans="1:7" ht="36" customHeight="1" x14ac:dyDescent="0.25">
      <c r="A69" s="17" t="s">
        <v>427</v>
      </c>
      <c r="B69" s="22" t="s">
        <v>6</v>
      </c>
      <c r="C69" s="22" t="s">
        <v>6</v>
      </c>
      <c r="D69" s="21">
        <v>44239</v>
      </c>
      <c r="E69" s="50">
        <v>0</v>
      </c>
      <c r="F69" s="7" t="s">
        <v>415</v>
      </c>
    </row>
    <row r="70" spans="1:7" ht="29.25" customHeight="1" x14ac:dyDescent="0.25">
      <c r="A70" s="3" t="s">
        <v>428</v>
      </c>
      <c r="B70" s="4" t="s">
        <v>6</v>
      </c>
      <c r="C70" s="4" t="s">
        <v>6</v>
      </c>
      <c r="D70" s="5">
        <v>44239</v>
      </c>
      <c r="E70" s="49">
        <v>0</v>
      </c>
      <c r="F70" s="6" t="s">
        <v>415</v>
      </c>
    </row>
    <row r="71" spans="1:7" ht="33.75" customHeight="1" x14ac:dyDescent="0.25">
      <c r="A71" s="17" t="s">
        <v>429</v>
      </c>
      <c r="B71" s="22" t="s">
        <v>6</v>
      </c>
      <c r="C71" s="22" t="s">
        <v>6</v>
      </c>
      <c r="D71" s="21">
        <v>44239</v>
      </c>
      <c r="E71" s="50">
        <v>0</v>
      </c>
      <c r="F71" s="7" t="s">
        <v>415</v>
      </c>
    </row>
    <row r="72" spans="1:7" ht="29.25" customHeight="1" x14ac:dyDescent="0.25">
      <c r="A72" s="3" t="s">
        <v>430</v>
      </c>
      <c r="B72" s="4" t="s">
        <v>6</v>
      </c>
      <c r="C72" s="4" t="s">
        <v>6</v>
      </c>
      <c r="D72" s="5">
        <v>44239</v>
      </c>
      <c r="E72" s="49">
        <v>0</v>
      </c>
      <c r="F72" s="6" t="s">
        <v>415</v>
      </c>
    </row>
    <row r="73" spans="1:7" ht="40.5" customHeight="1" x14ac:dyDescent="0.25">
      <c r="A73" s="17" t="s">
        <v>431</v>
      </c>
      <c r="B73" s="22" t="s">
        <v>6</v>
      </c>
      <c r="C73" s="22" t="s">
        <v>6</v>
      </c>
      <c r="D73" s="21">
        <v>44239</v>
      </c>
      <c r="E73" s="50">
        <v>0</v>
      </c>
      <c r="F73" s="7" t="s">
        <v>415</v>
      </c>
    </row>
    <row r="74" spans="1:7" ht="32.25" customHeight="1" x14ac:dyDescent="0.25">
      <c r="A74" s="3" t="s">
        <v>432</v>
      </c>
      <c r="B74" s="4" t="s">
        <v>6</v>
      </c>
      <c r="C74" s="4" t="s">
        <v>6</v>
      </c>
      <c r="D74" s="5">
        <v>44239</v>
      </c>
      <c r="E74" s="49">
        <v>0</v>
      </c>
      <c r="F74" s="6" t="s">
        <v>415</v>
      </c>
    </row>
    <row r="75" spans="1:7" ht="39.75" customHeight="1" x14ac:dyDescent="0.25">
      <c r="A75" s="17" t="s">
        <v>433</v>
      </c>
      <c r="B75" s="22" t="s">
        <v>6</v>
      </c>
      <c r="C75" s="22" t="s">
        <v>6</v>
      </c>
      <c r="D75" s="21">
        <v>44239</v>
      </c>
      <c r="E75" s="50">
        <v>0</v>
      </c>
      <c r="F75" s="7" t="s">
        <v>415</v>
      </c>
    </row>
    <row r="76" spans="1:7" ht="33.75" customHeight="1" x14ac:dyDescent="0.25">
      <c r="A76" s="3" t="s">
        <v>434</v>
      </c>
      <c r="B76" s="4" t="s">
        <v>6</v>
      </c>
      <c r="C76" s="4" t="s">
        <v>6</v>
      </c>
      <c r="D76" s="5">
        <v>44239</v>
      </c>
      <c r="E76" s="49">
        <v>0</v>
      </c>
      <c r="F76" s="6" t="s">
        <v>415</v>
      </c>
    </row>
    <row r="77" spans="1:7" ht="36.75" customHeight="1" x14ac:dyDescent="0.25">
      <c r="A77" s="17" t="s">
        <v>435</v>
      </c>
      <c r="B77" s="22" t="s">
        <v>6</v>
      </c>
      <c r="C77" s="22" t="s">
        <v>6</v>
      </c>
      <c r="D77" s="21">
        <v>44239</v>
      </c>
      <c r="E77" s="50">
        <v>0</v>
      </c>
      <c r="F77" s="7" t="s">
        <v>415</v>
      </c>
    </row>
    <row r="78" spans="1:7" ht="36.75" customHeight="1" x14ac:dyDescent="0.25">
      <c r="A78" s="3" t="s">
        <v>436</v>
      </c>
      <c r="B78" s="4" t="s">
        <v>6</v>
      </c>
      <c r="C78" s="4" t="s">
        <v>6</v>
      </c>
      <c r="D78" s="5">
        <v>44239</v>
      </c>
      <c r="E78" s="49">
        <v>0</v>
      </c>
      <c r="F78" s="6" t="s">
        <v>415</v>
      </c>
    </row>
    <row r="79" spans="1:7" ht="33.75" customHeight="1" x14ac:dyDescent="0.25">
      <c r="A79" s="17" t="s">
        <v>437</v>
      </c>
      <c r="B79" s="22" t="s">
        <v>6</v>
      </c>
      <c r="C79" s="22" t="s">
        <v>6</v>
      </c>
      <c r="D79" s="21">
        <v>44239</v>
      </c>
      <c r="E79" s="50">
        <v>0</v>
      </c>
      <c r="F79" s="7" t="s">
        <v>415</v>
      </c>
      <c r="G79" s="8"/>
    </row>
    <row r="80" spans="1:7" ht="41.25" customHeight="1" x14ac:dyDescent="0.25">
      <c r="A80" s="3" t="s">
        <v>438</v>
      </c>
      <c r="B80" s="4" t="s">
        <v>6</v>
      </c>
      <c r="C80" s="4" t="s">
        <v>6</v>
      </c>
      <c r="D80" s="5">
        <v>44239</v>
      </c>
      <c r="E80" s="49">
        <v>0</v>
      </c>
      <c r="F80" s="6" t="s">
        <v>415</v>
      </c>
    </row>
    <row r="81" spans="1:7" ht="35.25" customHeight="1" x14ac:dyDescent="0.25">
      <c r="A81" s="17" t="s">
        <v>439</v>
      </c>
      <c r="B81" s="22" t="s">
        <v>6</v>
      </c>
      <c r="C81" s="22" t="s">
        <v>6</v>
      </c>
      <c r="D81" s="21">
        <v>44239</v>
      </c>
      <c r="E81" s="50">
        <v>0</v>
      </c>
      <c r="F81" s="7" t="s">
        <v>415</v>
      </c>
    </row>
    <row r="82" spans="1:7" ht="33" customHeight="1" x14ac:dyDescent="0.25">
      <c r="A82" s="3" t="s">
        <v>440</v>
      </c>
      <c r="B82" s="4" t="s">
        <v>6</v>
      </c>
      <c r="C82" s="4" t="s">
        <v>6</v>
      </c>
      <c r="D82" s="5">
        <v>44239</v>
      </c>
      <c r="E82" s="49">
        <v>0</v>
      </c>
      <c r="F82" s="6" t="s">
        <v>415</v>
      </c>
    </row>
    <row r="83" spans="1:7" ht="29.25" customHeight="1" x14ac:dyDescent="0.25">
      <c r="A83" s="17" t="s">
        <v>441</v>
      </c>
      <c r="B83" s="22" t="s">
        <v>6</v>
      </c>
      <c r="C83" s="22" t="s">
        <v>6</v>
      </c>
      <c r="D83" s="21">
        <v>44239</v>
      </c>
      <c r="E83" s="50">
        <v>0</v>
      </c>
      <c r="F83" s="7" t="s">
        <v>415</v>
      </c>
    </row>
    <row r="84" spans="1:7" ht="33" customHeight="1" x14ac:dyDescent="0.25">
      <c r="A84" s="3" t="s">
        <v>442</v>
      </c>
      <c r="B84" s="4" t="s">
        <v>6</v>
      </c>
      <c r="C84" s="4" t="s">
        <v>6</v>
      </c>
      <c r="D84" s="5">
        <v>44239</v>
      </c>
      <c r="E84" s="49">
        <v>0</v>
      </c>
      <c r="F84" s="6" t="s">
        <v>415</v>
      </c>
    </row>
    <row r="85" spans="1:7" ht="35.25" customHeight="1" x14ac:dyDescent="0.25">
      <c r="A85" s="17" t="s">
        <v>443</v>
      </c>
      <c r="B85" s="22" t="s">
        <v>6</v>
      </c>
      <c r="C85" s="22" t="s">
        <v>6</v>
      </c>
      <c r="D85" s="21">
        <v>44239</v>
      </c>
      <c r="E85" s="50">
        <v>0</v>
      </c>
      <c r="F85" s="7" t="s">
        <v>415</v>
      </c>
    </row>
    <row r="86" spans="1:7" ht="22.5" customHeight="1" x14ac:dyDescent="0.25">
      <c r="A86" s="3" t="s">
        <v>444</v>
      </c>
      <c r="B86" s="4" t="s">
        <v>6</v>
      </c>
      <c r="C86" s="4" t="s">
        <v>6</v>
      </c>
      <c r="D86" s="5">
        <v>44239</v>
      </c>
      <c r="E86" s="49">
        <v>0</v>
      </c>
      <c r="F86" s="6" t="s">
        <v>415</v>
      </c>
    </row>
    <row r="87" spans="1:7" ht="24" customHeight="1" x14ac:dyDescent="0.25">
      <c r="A87" s="17" t="s">
        <v>445</v>
      </c>
      <c r="B87" s="22" t="s">
        <v>6</v>
      </c>
      <c r="C87" s="22" t="s">
        <v>6</v>
      </c>
      <c r="D87" s="21">
        <v>44239</v>
      </c>
      <c r="E87" s="50">
        <v>0</v>
      </c>
      <c r="F87" s="7" t="s">
        <v>415</v>
      </c>
      <c r="G87" s="8"/>
    </row>
    <row r="88" spans="1:7" ht="31.5" customHeight="1" x14ac:dyDescent="0.25">
      <c r="A88" s="3" t="s">
        <v>446</v>
      </c>
      <c r="B88" s="4" t="s">
        <v>6</v>
      </c>
      <c r="C88" s="4" t="s">
        <v>6</v>
      </c>
      <c r="D88" s="5">
        <v>44239</v>
      </c>
      <c r="E88" s="49">
        <v>0</v>
      </c>
      <c r="F88" s="6" t="s">
        <v>415</v>
      </c>
    </row>
    <row r="89" spans="1:7" ht="40.5" customHeight="1" x14ac:dyDescent="0.25">
      <c r="A89" s="17" t="s">
        <v>447</v>
      </c>
      <c r="B89" s="22" t="s">
        <v>6</v>
      </c>
      <c r="C89" s="22" t="s">
        <v>6</v>
      </c>
      <c r="D89" s="21">
        <v>44239</v>
      </c>
      <c r="E89" s="50">
        <v>0</v>
      </c>
      <c r="F89" s="7" t="s">
        <v>415</v>
      </c>
    </row>
    <row r="90" spans="1:7" ht="30.75" customHeight="1" x14ac:dyDescent="0.25">
      <c r="A90" s="3" t="s">
        <v>448</v>
      </c>
      <c r="B90" s="4" t="s">
        <v>6</v>
      </c>
      <c r="C90" s="4" t="s">
        <v>6</v>
      </c>
      <c r="D90" s="5">
        <v>44239</v>
      </c>
      <c r="E90" s="49">
        <v>0</v>
      </c>
      <c r="F90" s="6" t="s">
        <v>415</v>
      </c>
    </row>
    <row r="91" spans="1:7" ht="33.75" customHeight="1" x14ac:dyDescent="0.25">
      <c r="A91" s="17" t="s">
        <v>449</v>
      </c>
      <c r="B91" s="22" t="s">
        <v>6</v>
      </c>
      <c r="C91" s="22" t="s">
        <v>6</v>
      </c>
      <c r="D91" s="21">
        <v>44239</v>
      </c>
      <c r="E91" s="50">
        <v>0</v>
      </c>
      <c r="F91" s="7" t="s">
        <v>415</v>
      </c>
    </row>
    <row r="92" spans="1:7" ht="30.75" customHeight="1" x14ac:dyDescent="0.25">
      <c r="A92" s="3" t="s">
        <v>450</v>
      </c>
      <c r="B92" s="4" t="s">
        <v>6</v>
      </c>
      <c r="C92" s="4" t="s">
        <v>6</v>
      </c>
      <c r="D92" s="5">
        <v>44239</v>
      </c>
      <c r="E92" s="49">
        <v>0</v>
      </c>
      <c r="F92" s="6" t="s">
        <v>415</v>
      </c>
    </row>
    <row r="93" spans="1:7" ht="41.25" customHeight="1" x14ac:dyDescent="0.25">
      <c r="A93" s="17" t="s">
        <v>451</v>
      </c>
      <c r="B93" s="22" t="s">
        <v>6</v>
      </c>
      <c r="C93" s="22" t="s">
        <v>6</v>
      </c>
      <c r="D93" s="21">
        <v>44239</v>
      </c>
      <c r="E93" s="50">
        <v>0</v>
      </c>
      <c r="F93" s="7" t="s">
        <v>415</v>
      </c>
    </row>
    <row r="94" spans="1:7" ht="42" customHeight="1" x14ac:dyDescent="0.25">
      <c r="A94" s="3" t="s">
        <v>452</v>
      </c>
      <c r="B94" s="4" t="s">
        <v>6</v>
      </c>
      <c r="C94" s="4" t="s">
        <v>6</v>
      </c>
      <c r="D94" s="5">
        <v>44239</v>
      </c>
      <c r="E94" s="49">
        <v>0</v>
      </c>
      <c r="F94" s="6" t="s">
        <v>415</v>
      </c>
    </row>
    <row r="95" spans="1:7" ht="30.75" customHeight="1" x14ac:dyDescent="0.25">
      <c r="A95" s="17" t="s">
        <v>453</v>
      </c>
      <c r="B95" s="22" t="s">
        <v>6</v>
      </c>
      <c r="C95" s="22" t="s">
        <v>6</v>
      </c>
      <c r="D95" s="21">
        <v>44239</v>
      </c>
      <c r="E95" s="50">
        <v>0</v>
      </c>
      <c r="F95" s="7" t="s">
        <v>415</v>
      </c>
    </row>
    <row r="96" spans="1:7" ht="36" customHeight="1" x14ac:dyDescent="0.25">
      <c r="A96" s="3" t="s">
        <v>454</v>
      </c>
      <c r="B96" s="4" t="s">
        <v>6</v>
      </c>
      <c r="C96" s="4" t="s">
        <v>6</v>
      </c>
      <c r="D96" s="5">
        <v>44239</v>
      </c>
      <c r="E96" s="49">
        <v>0</v>
      </c>
      <c r="F96" s="6" t="s">
        <v>415</v>
      </c>
    </row>
    <row r="97" spans="1:6" ht="33" customHeight="1" x14ac:dyDescent="0.25">
      <c r="A97" s="17" t="s">
        <v>455</v>
      </c>
      <c r="B97" s="22" t="s">
        <v>6</v>
      </c>
      <c r="C97" s="22" t="s">
        <v>6</v>
      </c>
      <c r="D97" s="21">
        <v>44239</v>
      </c>
      <c r="E97" s="50">
        <v>0</v>
      </c>
      <c r="F97" s="7" t="s">
        <v>415</v>
      </c>
    </row>
    <row r="98" spans="1:6" ht="33" customHeight="1" x14ac:dyDescent="0.25">
      <c r="A98" s="3" t="s">
        <v>456</v>
      </c>
      <c r="B98" s="4" t="s">
        <v>6</v>
      </c>
      <c r="C98" s="4" t="s">
        <v>6</v>
      </c>
      <c r="D98" s="5">
        <v>44239</v>
      </c>
      <c r="E98" s="49">
        <v>0</v>
      </c>
      <c r="F98" s="6" t="s">
        <v>415</v>
      </c>
    </row>
    <row r="99" spans="1:6" ht="29.25" customHeight="1" x14ac:dyDescent="0.25">
      <c r="A99" s="17" t="s">
        <v>457</v>
      </c>
      <c r="B99" s="22" t="s">
        <v>6</v>
      </c>
      <c r="C99" s="22" t="s">
        <v>6</v>
      </c>
      <c r="D99" s="21">
        <v>44239</v>
      </c>
      <c r="E99" s="50">
        <v>0</v>
      </c>
      <c r="F99" s="7" t="s">
        <v>415</v>
      </c>
    </row>
    <row r="100" spans="1:6" ht="40.5" customHeight="1" x14ac:dyDescent="0.25">
      <c r="A100" s="3" t="s">
        <v>458</v>
      </c>
      <c r="B100" s="4" t="s">
        <v>6</v>
      </c>
      <c r="C100" s="4" t="s">
        <v>6</v>
      </c>
      <c r="D100" s="5">
        <v>44239</v>
      </c>
      <c r="E100" s="49">
        <v>0</v>
      </c>
      <c r="F100" s="6" t="s">
        <v>415</v>
      </c>
    </row>
    <row r="101" spans="1:6" ht="31.5" customHeight="1" x14ac:dyDescent="0.25">
      <c r="A101" s="17" t="s">
        <v>459</v>
      </c>
      <c r="B101" s="22" t="s">
        <v>6</v>
      </c>
      <c r="C101" s="22" t="s">
        <v>6</v>
      </c>
      <c r="D101" s="21">
        <v>44239</v>
      </c>
      <c r="E101" s="50">
        <v>0</v>
      </c>
      <c r="F101" s="7" t="s">
        <v>415</v>
      </c>
    </row>
    <row r="102" spans="1:6" ht="24.75" customHeight="1" x14ac:dyDescent="0.25">
      <c r="A102" s="3" t="s">
        <v>460</v>
      </c>
      <c r="B102" s="4" t="s">
        <v>6</v>
      </c>
      <c r="C102" s="4" t="s">
        <v>6</v>
      </c>
      <c r="D102" s="5">
        <v>44239</v>
      </c>
      <c r="E102" s="49">
        <v>0</v>
      </c>
      <c r="F102" s="6" t="s">
        <v>415</v>
      </c>
    </row>
    <row r="103" spans="1:6" ht="39.75" customHeight="1" x14ac:dyDescent="0.25">
      <c r="A103" s="17" t="s">
        <v>461</v>
      </c>
      <c r="B103" s="22" t="s">
        <v>6</v>
      </c>
      <c r="C103" s="22" t="s">
        <v>6</v>
      </c>
      <c r="D103" s="21">
        <v>44239</v>
      </c>
      <c r="E103" s="50">
        <v>0</v>
      </c>
      <c r="F103" s="7" t="s">
        <v>415</v>
      </c>
    </row>
    <row r="104" spans="1:6" ht="33.75" customHeight="1" x14ac:dyDescent="0.25">
      <c r="A104" s="3" t="s">
        <v>462</v>
      </c>
      <c r="B104" s="4" t="s">
        <v>6</v>
      </c>
      <c r="C104" s="4" t="s">
        <v>6</v>
      </c>
      <c r="D104" s="5">
        <v>44239</v>
      </c>
      <c r="E104" s="49">
        <v>0</v>
      </c>
      <c r="F104" s="6" t="s">
        <v>415</v>
      </c>
    </row>
    <row r="105" spans="1:6" ht="36.75" customHeight="1" x14ac:dyDescent="0.25">
      <c r="A105" s="17" t="s">
        <v>463</v>
      </c>
      <c r="B105" s="22" t="s">
        <v>6</v>
      </c>
      <c r="C105" s="22" t="s">
        <v>6</v>
      </c>
      <c r="D105" s="21">
        <v>44239</v>
      </c>
      <c r="E105" s="50">
        <v>0</v>
      </c>
      <c r="F105" s="7" t="s">
        <v>415</v>
      </c>
    </row>
    <row r="106" spans="1:6" ht="42.75" customHeight="1" x14ac:dyDescent="0.25">
      <c r="A106" s="3" t="s">
        <v>464</v>
      </c>
      <c r="B106" s="4" t="s">
        <v>6</v>
      </c>
      <c r="C106" s="4" t="s">
        <v>6</v>
      </c>
      <c r="D106" s="5">
        <v>44239</v>
      </c>
      <c r="E106" s="49">
        <v>0</v>
      </c>
      <c r="F106" s="6" t="s">
        <v>415</v>
      </c>
    </row>
    <row r="107" spans="1:6" ht="38.25" customHeight="1" x14ac:dyDescent="0.25">
      <c r="A107" s="17" t="s">
        <v>465</v>
      </c>
      <c r="B107" s="22" t="s">
        <v>6</v>
      </c>
      <c r="C107" s="22" t="s">
        <v>6</v>
      </c>
      <c r="D107" s="21">
        <v>44239</v>
      </c>
      <c r="E107" s="50">
        <v>0</v>
      </c>
      <c r="F107" s="7" t="s">
        <v>415</v>
      </c>
    </row>
    <row r="108" spans="1:6" ht="27.75" customHeight="1" x14ac:dyDescent="0.25">
      <c r="A108" s="3" t="s">
        <v>466</v>
      </c>
      <c r="B108" s="4" t="s">
        <v>6</v>
      </c>
      <c r="C108" s="4" t="s">
        <v>6</v>
      </c>
      <c r="D108" s="5">
        <v>44239</v>
      </c>
      <c r="E108" s="49">
        <v>0</v>
      </c>
      <c r="F108" s="6" t="s">
        <v>415</v>
      </c>
    </row>
    <row r="109" spans="1:6" ht="22.5" customHeight="1" x14ac:dyDescent="0.25">
      <c r="A109" s="17" t="s">
        <v>467</v>
      </c>
      <c r="B109" s="22" t="s">
        <v>6</v>
      </c>
      <c r="C109" s="22" t="s">
        <v>6</v>
      </c>
      <c r="D109" s="21">
        <v>44239</v>
      </c>
      <c r="E109" s="50">
        <v>0</v>
      </c>
      <c r="F109" s="7" t="s">
        <v>415</v>
      </c>
    </row>
    <row r="110" spans="1:6" ht="25.5" customHeight="1" x14ac:dyDescent="0.25">
      <c r="A110" s="3" t="s">
        <v>468</v>
      </c>
      <c r="B110" s="4" t="s">
        <v>6</v>
      </c>
      <c r="C110" s="4" t="s">
        <v>6</v>
      </c>
      <c r="D110" s="5">
        <v>44239</v>
      </c>
      <c r="E110" s="49">
        <v>0</v>
      </c>
      <c r="F110" s="6" t="s">
        <v>415</v>
      </c>
    </row>
    <row r="111" spans="1:6" ht="54.75" customHeight="1" x14ac:dyDescent="0.25">
      <c r="A111" s="17" t="s">
        <v>469</v>
      </c>
      <c r="B111" s="22" t="s">
        <v>14</v>
      </c>
      <c r="C111" s="22" t="s">
        <v>470</v>
      </c>
      <c r="D111" s="21">
        <v>44239</v>
      </c>
      <c r="E111" s="50">
        <v>2363.2800000000002</v>
      </c>
      <c r="F111" s="7" t="s">
        <v>415</v>
      </c>
    </row>
    <row r="112" spans="1:6" ht="40.5" customHeight="1" x14ac:dyDescent="0.25">
      <c r="A112" s="3" t="s">
        <v>471</v>
      </c>
      <c r="B112" s="4" t="s">
        <v>15</v>
      </c>
      <c r="C112" s="4" t="s">
        <v>472</v>
      </c>
      <c r="D112" s="5">
        <v>44239</v>
      </c>
      <c r="E112" s="49">
        <v>1146.67</v>
      </c>
      <c r="F112" s="6" t="s">
        <v>415</v>
      </c>
    </row>
    <row r="113" spans="1:6" ht="20.25" customHeight="1" x14ac:dyDescent="0.25">
      <c r="A113" s="17" t="s">
        <v>473</v>
      </c>
      <c r="B113" s="22" t="s">
        <v>91</v>
      </c>
      <c r="C113" s="22" t="s">
        <v>417</v>
      </c>
      <c r="D113" s="21">
        <v>44239</v>
      </c>
      <c r="E113" s="50">
        <v>4595.8</v>
      </c>
      <c r="F113" s="7" t="s">
        <v>415</v>
      </c>
    </row>
    <row r="114" spans="1:6" ht="27" customHeight="1" x14ac:dyDescent="0.25">
      <c r="A114" s="3" t="s">
        <v>474</v>
      </c>
      <c r="B114" s="4" t="s">
        <v>93</v>
      </c>
      <c r="C114" s="4" t="s">
        <v>417</v>
      </c>
      <c r="D114" s="5">
        <v>44239</v>
      </c>
      <c r="E114" s="49">
        <v>8057.4</v>
      </c>
      <c r="F114" s="6" t="s">
        <v>415</v>
      </c>
    </row>
    <row r="115" spans="1:6" ht="27" customHeight="1" x14ac:dyDescent="0.25">
      <c r="A115" s="17" t="s">
        <v>475</v>
      </c>
      <c r="B115" s="22" t="s">
        <v>95</v>
      </c>
      <c r="C115" s="22" t="s">
        <v>417</v>
      </c>
      <c r="D115" s="21">
        <v>44239</v>
      </c>
      <c r="E115" s="50">
        <v>4624.1000000000004</v>
      </c>
      <c r="F115" s="7" t="s">
        <v>415</v>
      </c>
    </row>
    <row r="116" spans="1:6" ht="16.5" customHeight="1" x14ac:dyDescent="0.25">
      <c r="A116" s="3" t="s">
        <v>476</v>
      </c>
      <c r="B116" s="4" t="s">
        <v>12</v>
      </c>
      <c r="C116" s="4" t="s">
        <v>417</v>
      </c>
      <c r="D116" s="5">
        <v>44239</v>
      </c>
      <c r="E116" s="49">
        <v>5017</v>
      </c>
      <c r="F116" s="6" t="s">
        <v>415</v>
      </c>
    </row>
    <row r="117" spans="1:6" ht="24.75" customHeight="1" x14ac:dyDescent="0.25">
      <c r="A117" s="17" t="s">
        <v>477</v>
      </c>
      <c r="B117" s="22" t="s">
        <v>98</v>
      </c>
      <c r="C117" s="22" t="s">
        <v>417</v>
      </c>
      <c r="D117" s="21">
        <v>44239</v>
      </c>
      <c r="E117" s="50">
        <v>13173.1</v>
      </c>
      <c r="F117" s="7" t="s">
        <v>415</v>
      </c>
    </row>
    <row r="118" spans="1:6" ht="29.25" customHeight="1" x14ac:dyDescent="0.25">
      <c r="A118" s="3" t="s">
        <v>478</v>
      </c>
      <c r="B118" s="4" t="s">
        <v>100</v>
      </c>
      <c r="C118" s="4" t="s">
        <v>417</v>
      </c>
      <c r="D118" s="5">
        <v>44239</v>
      </c>
      <c r="E118" s="49">
        <v>6707.3</v>
      </c>
      <c r="F118" s="6" t="s">
        <v>415</v>
      </c>
    </row>
    <row r="119" spans="1:6" ht="30" customHeight="1" x14ac:dyDescent="0.25">
      <c r="A119" s="17" t="s">
        <v>479</v>
      </c>
      <c r="B119" s="22" t="s">
        <v>102</v>
      </c>
      <c r="C119" s="22" t="s">
        <v>417</v>
      </c>
      <c r="D119" s="21">
        <v>44239</v>
      </c>
      <c r="E119" s="50">
        <v>4903.2</v>
      </c>
      <c r="F119" s="7" t="s">
        <v>415</v>
      </c>
    </row>
    <row r="120" spans="1:6" ht="29.25" customHeight="1" x14ac:dyDescent="0.25">
      <c r="A120" s="3" t="s">
        <v>480</v>
      </c>
      <c r="B120" s="4" t="s">
        <v>104</v>
      </c>
      <c r="C120" s="4" t="s">
        <v>417</v>
      </c>
      <c r="D120" s="5">
        <v>44239</v>
      </c>
      <c r="E120" s="49">
        <v>7099.4</v>
      </c>
      <c r="F120" s="6" t="s">
        <v>415</v>
      </c>
    </row>
    <row r="121" spans="1:6" ht="30" customHeight="1" x14ac:dyDescent="0.25">
      <c r="A121" s="17" t="s">
        <v>481</v>
      </c>
      <c r="B121" s="22" t="s">
        <v>106</v>
      </c>
      <c r="C121" s="22" t="s">
        <v>417</v>
      </c>
      <c r="D121" s="21">
        <v>44239</v>
      </c>
      <c r="E121" s="50">
        <v>6824.6</v>
      </c>
      <c r="F121" s="7" t="s">
        <v>415</v>
      </c>
    </row>
    <row r="122" spans="1:6" ht="27" customHeight="1" x14ac:dyDescent="0.25">
      <c r="A122" s="3" t="s">
        <v>482</v>
      </c>
      <c r="B122" s="4" t="s">
        <v>108</v>
      </c>
      <c r="C122" s="4" t="s">
        <v>417</v>
      </c>
      <c r="D122" s="5">
        <v>44239</v>
      </c>
      <c r="E122" s="49">
        <v>6660.5</v>
      </c>
      <c r="F122" s="6" t="s">
        <v>415</v>
      </c>
    </row>
    <row r="123" spans="1:6" ht="28.5" customHeight="1" x14ac:dyDescent="0.25">
      <c r="A123" s="17" t="s">
        <v>483</v>
      </c>
      <c r="B123" s="22" t="s">
        <v>110</v>
      </c>
      <c r="C123" s="22" t="s">
        <v>417</v>
      </c>
      <c r="D123" s="21">
        <v>44239</v>
      </c>
      <c r="E123" s="50">
        <v>7547.6</v>
      </c>
      <c r="F123" s="7" t="s">
        <v>415</v>
      </c>
    </row>
    <row r="124" spans="1:6" ht="27" customHeight="1" x14ac:dyDescent="0.25">
      <c r="A124" s="3" t="s">
        <v>484</v>
      </c>
      <c r="B124" s="4" t="s">
        <v>13</v>
      </c>
      <c r="C124" s="4" t="s">
        <v>417</v>
      </c>
      <c r="D124" s="5">
        <v>44239</v>
      </c>
      <c r="E124" s="49">
        <v>7235.1</v>
      </c>
      <c r="F124" s="6" t="s">
        <v>415</v>
      </c>
    </row>
    <row r="125" spans="1:6" ht="32.25" customHeight="1" x14ac:dyDescent="0.25">
      <c r="A125" s="17" t="s">
        <v>485</v>
      </c>
      <c r="B125" s="22" t="s">
        <v>113</v>
      </c>
      <c r="C125" s="22" t="s">
        <v>417</v>
      </c>
      <c r="D125" s="21">
        <v>44239</v>
      </c>
      <c r="E125" s="50">
        <v>13173.1</v>
      </c>
      <c r="F125" s="7" t="s">
        <v>415</v>
      </c>
    </row>
    <row r="126" spans="1:6" ht="26.25" customHeight="1" x14ac:dyDescent="0.25">
      <c r="A126" s="3" t="s">
        <v>486</v>
      </c>
      <c r="B126" s="4" t="s">
        <v>115</v>
      </c>
      <c r="C126" s="4" t="s">
        <v>417</v>
      </c>
      <c r="D126" s="5">
        <v>44239</v>
      </c>
      <c r="E126" s="49">
        <v>6103.3</v>
      </c>
      <c r="F126" s="6" t="s">
        <v>415</v>
      </c>
    </row>
    <row r="127" spans="1:6" ht="36" customHeight="1" x14ac:dyDescent="0.25">
      <c r="A127" s="17" t="s">
        <v>487</v>
      </c>
      <c r="B127" s="22" t="s">
        <v>117</v>
      </c>
      <c r="C127" s="22" t="s">
        <v>417</v>
      </c>
      <c r="D127" s="21">
        <v>44239</v>
      </c>
      <c r="E127" s="50">
        <v>4195.6000000000004</v>
      </c>
      <c r="F127" s="7" t="s">
        <v>415</v>
      </c>
    </row>
    <row r="128" spans="1:6" ht="33.75" customHeight="1" x14ac:dyDescent="0.25">
      <c r="A128" s="3" t="s">
        <v>488</v>
      </c>
      <c r="B128" s="4" t="s">
        <v>119</v>
      </c>
      <c r="C128" s="4" t="s">
        <v>417</v>
      </c>
      <c r="D128" s="5">
        <v>44239</v>
      </c>
      <c r="E128" s="49">
        <v>6272</v>
      </c>
      <c r="F128" s="6" t="s">
        <v>415</v>
      </c>
    </row>
    <row r="129" spans="1:6" ht="27.75" customHeight="1" x14ac:dyDescent="0.25">
      <c r="A129" s="17" t="s">
        <v>489</v>
      </c>
      <c r="B129" s="22" t="s">
        <v>121</v>
      </c>
      <c r="C129" s="22" t="s">
        <v>417</v>
      </c>
      <c r="D129" s="21">
        <v>44239</v>
      </c>
      <c r="E129" s="50">
        <v>7378.6</v>
      </c>
      <c r="F129" s="7" t="s">
        <v>415</v>
      </c>
    </row>
    <row r="130" spans="1:6" ht="33.75" customHeight="1" x14ac:dyDescent="0.25">
      <c r="A130" s="3" t="s">
        <v>490</v>
      </c>
      <c r="B130" s="4" t="s">
        <v>125</v>
      </c>
      <c r="C130" s="4" t="s">
        <v>417</v>
      </c>
      <c r="D130" s="5">
        <v>44239</v>
      </c>
      <c r="E130" s="49">
        <v>6502.3</v>
      </c>
      <c r="F130" s="6" t="s">
        <v>415</v>
      </c>
    </row>
    <row r="131" spans="1:6" ht="34.5" customHeight="1" x14ac:dyDescent="0.25">
      <c r="A131" s="17" t="s">
        <v>491</v>
      </c>
      <c r="B131" s="22" t="s">
        <v>127</v>
      </c>
      <c r="C131" s="22" t="s">
        <v>417</v>
      </c>
      <c r="D131" s="21">
        <v>44239</v>
      </c>
      <c r="E131" s="50">
        <v>6700.4</v>
      </c>
      <c r="F131" s="7" t="s">
        <v>415</v>
      </c>
    </row>
    <row r="132" spans="1:6" ht="33" customHeight="1" x14ac:dyDescent="0.25">
      <c r="A132" s="3" t="s">
        <v>492</v>
      </c>
      <c r="B132" s="4" t="s">
        <v>129</v>
      </c>
      <c r="C132" s="4" t="s">
        <v>417</v>
      </c>
      <c r="D132" s="5">
        <v>44239</v>
      </c>
      <c r="E132" s="49">
        <v>6829.6</v>
      </c>
      <c r="F132" s="6" t="s">
        <v>415</v>
      </c>
    </row>
    <row r="133" spans="1:6" ht="29.25" customHeight="1" x14ac:dyDescent="0.25">
      <c r="A133" s="17" t="s">
        <v>493</v>
      </c>
      <c r="B133" s="22" t="s">
        <v>131</v>
      </c>
      <c r="C133" s="22" t="s">
        <v>417</v>
      </c>
      <c r="D133" s="21">
        <v>44239</v>
      </c>
      <c r="E133" s="50">
        <v>6605.5</v>
      </c>
      <c r="F133" s="7" t="s">
        <v>415</v>
      </c>
    </row>
    <row r="134" spans="1:6" ht="30.75" customHeight="1" x14ac:dyDescent="0.25">
      <c r="A134" s="3" t="s">
        <v>494</v>
      </c>
      <c r="B134" s="4" t="s">
        <v>133</v>
      </c>
      <c r="C134" s="4" t="s">
        <v>417</v>
      </c>
      <c r="D134" s="5">
        <v>44239</v>
      </c>
      <c r="E134" s="49">
        <v>6696.2</v>
      </c>
      <c r="F134" s="6" t="s">
        <v>415</v>
      </c>
    </row>
    <row r="135" spans="1:6" ht="28.5" customHeight="1" x14ac:dyDescent="0.25">
      <c r="A135" s="17" t="s">
        <v>495</v>
      </c>
      <c r="B135" s="22" t="s">
        <v>135</v>
      </c>
      <c r="C135" s="22" t="s">
        <v>417</v>
      </c>
      <c r="D135" s="21">
        <v>44239</v>
      </c>
      <c r="E135" s="50">
        <v>7392.8</v>
      </c>
      <c r="F135" s="7" t="s">
        <v>415</v>
      </c>
    </row>
    <row r="136" spans="1:6" ht="36" customHeight="1" x14ac:dyDescent="0.25">
      <c r="A136" s="3" t="s">
        <v>496</v>
      </c>
      <c r="B136" s="4" t="s">
        <v>137</v>
      </c>
      <c r="C136" s="4" t="s">
        <v>417</v>
      </c>
      <c r="D136" s="5">
        <v>44239</v>
      </c>
      <c r="E136" s="49">
        <v>7216.6</v>
      </c>
      <c r="F136" s="6" t="s">
        <v>415</v>
      </c>
    </row>
    <row r="137" spans="1:6" ht="33" customHeight="1" x14ac:dyDescent="0.25">
      <c r="A137" s="17" t="s">
        <v>497</v>
      </c>
      <c r="B137" s="22" t="s">
        <v>139</v>
      </c>
      <c r="C137" s="22" t="s">
        <v>417</v>
      </c>
      <c r="D137" s="21">
        <v>44239</v>
      </c>
      <c r="E137" s="50">
        <v>9254.4</v>
      </c>
      <c r="F137" s="7" t="s">
        <v>415</v>
      </c>
    </row>
    <row r="138" spans="1:6" ht="32.25" customHeight="1" x14ac:dyDescent="0.25">
      <c r="A138" s="3" t="s">
        <v>498</v>
      </c>
      <c r="B138" s="4" t="s">
        <v>141</v>
      </c>
      <c r="C138" s="4" t="s">
        <v>417</v>
      </c>
      <c r="D138" s="5">
        <v>44239</v>
      </c>
      <c r="E138" s="49">
        <v>7163.9</v>
      </c>
      <c r="F138" s="6" t="s">
        <v>415</v>
      </c>
    </row>
    <row r="139" spans="1:6" ht="33.75" customHeight="1" x14ac:dyDescent="0.25">
      <c r="A139" s="17" t="s">
        <v>499</v>
      </c>
      <c r="B139" s="22" t="s">
        <v>143</v>
      </c>
      <c r="C139" s="22" t="s">
        <v>417</v>
      </c>
      <c r="D139" s="21">
        <v>44239</v>
      </c>
      <c r="E139" s="50">
        <v>9942.1</v>
      </c>
      <c r="F139" s="7" t="s">
        <v>415</v>
      </c>
    </row>
    <row r="140" spans="1:6" ht="43.5" customHeight="1" x14ac:dyDescent="0.25">
      <c r="A140" s="3" t="s">
        <v>500</v>
      </c>
      <c r="B140" s="4" t="s">
        <v>145</v>
      </c>
      <c r="C140" s="4" t="s">
        <v>417</v>
      </c>
      <c r="D140" s="5">
        <v>44239</v>
      </c>
      <c r="E140" s="49">
        <v>8869.1</v>
      </c>
      <c r="F140" s="6" t="s">
        <v>415</v>
      </c>
    </row>
    <row r="141" spans="1:6" ht="36" customHeight="1" x14ac:dyDescent="0.25">
      <c r="A141" s="17" t="s">
        <v>501</v>
      </c>
      <c r="B141" s="22" t="s">
        <v>147</v>
      </c>
      <c r="C141" s="22" t="s">
        <v>417</v>
      </c>
      <c r="D141" s="21">
        <v>44239</v>
      </c>
      <c r="E141" s="50">
        <v>8411.6</v>
      </c>
      <c r="F141" s="7" t="s">
        <v>415</v>
      </c>
    </row>
    <row r="142" spans="1:6" ht="33.75" customHeight="1" x14ac:dyDescent="0.25">
      <c r="A142" s="3" t="s">
        <v>502</v>
      </c>
      <c r="B142" s="4" t="s">
        <v>149</v>
      </c>
      <c r="C142" s="4" t="s">
        <v>417</v>
      </c>
      <c r="D142" s="5">
        <v>44239</v>
      </c>
      <c r="E142" s="49">
        <v>8945.2999999999993</v>
      </c>
      <c r="F142" s="6" t="s">
        <v>415</v>
      </c>
    </row>
    <row r="143" spans="1:6" ht="32.25" customHeight="1" x14ac:dyDescent="0.25">
      <c r="A143" s="17" t="s">
        <v>503</v>
      </c>
      <c r="B143" s="22" t="s">
        <v>151</v>
      </c>
      <c r="C143" s="22" t="s">
        <v>417</v>
      </c>
      <c r="D143" s="21">
        <v>44239</v>
      </c>
      <c r="E143" s="50">
        <v>8341.7999999999993</v>
      </c>
      <c r="F143" s="7" t="s">
        <v>415</v>
      </c>
    </row>
    <row r="144" spans="1:6" ht="30" customHeight="1" x14ac:dyDescent="0.25">
      <c r="A144" s="3" t="s">
        <v>504</v>
      </c>
      <c r="B144" s="4" t="s">
        <v>153</v>
      </c>
      <c r="C144" s="4" t="s">
        <v>417</v>
      </c>
      <c r="D144" s="5">
        <v>44239</v>
      </c>
      <c r="E144" s="49">
        <v>8157.4</v>
      </c>
      <c r="F144" s="6" t="s">
        <v>415</v>
      </c>
    </row>
    <row r="145" spans="1:6" ht="46.5" customHeight="1" x14ac:dyDescent="0.25">
      <c r="A145" s="17" t="s">
        <v>505</v>
      </c>
      <c r="B145" s="22" t="s">
        <v>507</v>
      </c>
      <c r="C145" s="22" t="s">
        <v>506</v>
      </c>
      <c r="D145" s="21">
        <v>44239</v>
      </c>
      <c r="E145" s="50">
        <v>8237.5</v>
      </c>
      <c r="F145" s="7" t="s">
        <v>415</v>
      </c>
    </row>
    <row r="146" spans="1:6" ht="33" customHeight="1" x14ac:dyDescent="0.25">
      <c r="A146" s="3" t="s">
        <v>508</v>
      </c>
      <c r="B146" s="4" t="s">
        <v>155</v>
      </c>
      <c r="C146" s="4" t="s">
        <v>417</v>
      </c>
      <c r="D146" s="5">
        <v>44239</v>
      </c>
      <c r="E146" s="49">
        <v>17333.5</v>
      </c>
      <c r="F146" s="6" t="s">
        <v>415</v>
      </c>
    </row>
    <row r="147" spans="1:6" ht="35.25" customHeight="1" x14ac:dyDescent="0.25">
      <c r="A147" s="17" t="s">
        <v>509</v>
      </c>
      <c r="B147" s="22" t="s">
        <v>157</v>
      </c>
      <c r="C147" s="22" t="s">
        <v>417</v>
      </c>
      <c r="D147" s="21">
        <v>44239</v>
      </c>
      <c r="E147" s="50">
        <v>9942</v>
      </c>
      <c r="F147" s="7" t="s">
        <v>415</v>
      </c>
    </row>
    <row r="148" spans="1:6" ht="66.75" customHeight="1" x14ac:dyDescent="0.25">
      <c r="A148" s="3" t="s">
        <v>510</v>
      </c>
      <c r="B148" s="4" t="s">
        <v>188</v>
      </c>
      <c r="C148" s="4" t="s">
        <v>511</v>
      </c>
      <c r="D148" s="5">
        <v>44239</v>
      </c>
      <c r="E148" s="49">
        <v>8928.2999999999993</v>
      </c>
      <c r="F148" s="6" t="s">
        <v>415</v>
      </c>
    </row>
    <row r="149" spans="1:6" ht="36" customHeight="1" x14ac:dyDescent="0.25">
      <c r="A149" s="17" t="s">
        <v>512</v>
      </c>
      <c r="B149" s="22" t="s">
        <v>159</v>
      </c>
      <c r="C149" s="22" t="s">
        <v>417</v>
      </c>
      <c r="D149" s="21">
        <v>44239</v>
      </c>
      <c r="E149" s="50">
        <v>17333.5</v>
      </c>
      <c r="F149" s="7" t="s">
        <v>415</v>
      </c>
    </row>
    <row r="150" spans="1:6" ht="44.25" customHeight="1" x14ac:dyDescent="0.25">
      <c r="A150" s="3" t="s">
        <v>513</v>
      </c>
      <c r="B150" s="4" t="s">
        <v>161</v>
      </c>
      <c r="C150" s="4" t="s">
        <v>417</v>
      </c>
      <c r="D150" s="5">
        <v>44239</v>
      </c>
      <c r="E150" s="49">
        <v>17333.400000000001</v>
      </c>
      <c r="F150" s="6" t="s">
        <v>415</v>
      </c>
    </row>
    <row r="151" spans="1:6" ht="44.25" customHeight="1" x14ac:dyDescent="0.25">
      <c r="A151" s="17" t="s">
        <v>514</v>
      </c>
      <c r="B151" s="22" t="s">
        <v>163</v>
      </c>
      <c r="C151" s="22" t="s">
        <v>417</v>
      </c>
      <c r="D151" s="21">
        <v>44239</v>
      </c>
      <c r="E151" s="50">
        <v>17333.5</v>
      </c>
      <c r="F151" s="7" t="s">
        <v>415</v>
      </c>
    </row>
    <row r="152" spans="1:6" ht="36.75" customHeight="1" x14ac:dyDescent="0.25">
      <c r="A152" s="3" t="s">
        <v>515</v>
      </c>
      <c r="B152" s="4" t="s">
        <v>165</v>
      </c>
      <c r="C152" s="4" t="s">
        <v>417</v>
      </c>
      <c r="D152" s="5">
        <v>44239</v>
      </c>
      <c r="E152" s="49">
        <v>8716.6</v>
      </c>
      <c r="F152" s="6" t="s">
        <v>415</v>
      </c>
    </row>
    <row r="153" spans="1:6" ht="32.25" customHeight="1" x14ac:dyDescent="0.25">
      <c r="A153" s="17" t="s">
        <v>516</v>
      </c>
      <c r="B153" s="22" t="s">
        <v>190</v>
      </c>
      <c r="C153" s="22" t="s">
        <v>517</v>
      </c>
      <c r="D153" s="21">
        <v>44239</v>
      </c>
      <c r="E153" s="50">
        <v>9352</v>
      </c>
      <c r="F153" s="7" t="s">
        <v>415</v>
      </c>
    </row>
    <row r="154" spans="1:6" ht="48.75" customHeight="1" x14ac:dyDescent="0.25">
      <c r="A154" s="3" t="s">
        <v>518</v>
      </c>
      <c r="B154" s="4" t="s">
        <v>250</v>
      </c>
      <c r="C154" s="4" t="s">
        <v>417</v>
      </c>
      <c r="D154" s="5">
        <v>44239</v>
      </c>
      <c r="E154" s="49">
        <v>17333.5</v>
      </c>
      <c r="F154" s="6" t="s">
        <v>415</v>
      </c>
    </row>
    <row r="155" spans="1:6" ht="42.75" customHeight="1" x14ac:dyDescent="0.25">
      <c r="A155" s="17" t="s">
        <v>519</v>
      </c>
      <c r="B155" s="22" t="s">
        <v>167</v>
      </c>
      <c r="C155" s="22" t="s">
        <v>417</v>
      </c>
      <c r="D155" s="21">
        <v>44239</v>
      </c>
      <c r="E155" s="50">
        <v>6242</v>
      </c>
      <c r="F155" s="7" t="s">
        <v>415</v>
      </c>
    </row>
    <row r="156" spans="1:6" ht="30" customHeight="1" x14ac:dyDescent="0.25">
      <c r="A156" s="3" t="s">
        <v>520</v>
      </c>
      <c r="B156" s="4" t="s">
        <v>169</v>
      </c>
      <c r="C156" s="4" t="s">
        <v>417</v>
      </c>
      <c r="D156" s="5">
        <v>44239</v>
      </c>
      <c r="E156" s="49">
        <v>9453.7999999999993</v>
      </c>
      <c r="F156" s="6" t="s">
        <v>415</v>
      </c>
    </row>
    <row r="157" spans="1:6" ht="36" customHeight="1" x14ac:dyDescent="0.25">
      <c r="A157" s="17" t="s">
        <v>521</v>
      </c>
      <c r="B157" s="22" t="s">
        <v>173</v>
      </c>
      <c r="C157" s="22" t="s">
        <v>417</v>
      </c>
      <c r="D157" s="21">
        <v>44239</v>
      </c>
      <c r="E157" s="50">
        <v>17333.5</v>
      </c>
      <c r="F157" s="7" t="s">
        <v>415</v>
      </c>
    </row>
    <row r="158" spans="1:6" ht="42" customHeight="1" x14ac:dyDescent="0.25">
      <c r="A158" s="3" t="s">
        <v>522</v>
      </c>
      <c r="B158" s="4" t="s">
        <v>175</v>
      </c>
      <c r="C158" s="4" t="s">
        <v>417</v>
      </c>
      <c r="D158" s="5">
        <v>44239</v>
      </c>
      <c r="E158" s="49">
        <v>7163.9</v>
      </c>
      <c r="F158" s="6" t="s">
        <v>415</v>
      </c>
    </row>
    <row r="159" spans="1:6" ht="45.75" customHeight="1" x14ac:dyDescent="0.25">
      <c r="A159" s="17" t="s">
        <v>523</v>
      </c>
      <c r="B159" s="22" t="s">
        <v>194</v>
      </c>
      <c r="C159" s="22" t="s">
        <v>524</v>
      </c>
      <c r="D159" s="21">
        <v>44239</v>
      </c>
      <c r="E159" s="50">
        <v>8775.9</v>
      </c>
      <c r="F159" s="7" t="s">
        <v>415</v>
      </c>
    </row>
    <row r="160" spans="1:6" ht="33" customHeight="1" x14ac:dyDescent="0.25">
      <c r="A160" s="3" t="s">
        <v>525</v>
      </c>
      <c r="B160" s="4" t="s">
        <v>177</v>
      </c>
      <c r="C160" s="4" t="s">
        <v>417</v>
      </c>
      <c r="D160" s="5">
        <v>44239</v>
      </c>
      <c r="E160" s="49">
        <v>11733.5</v>
      </c>
      <c r="F160" s="6" t="s">
        <v>415</v>
      </c>
    </row>
    <row r="161" spans="1:6" ht="42" customHeight="1" x14ac:dyDescent="0.25">
      <c r="A161" s="17" t="s">
        <v>526</v>
      </c>
      <c r="B161" s="22" t="s">
        <v>196</v>
      </c>
      <c r="C161" s="22" t="s">
        <v>527</v>
      </c>
      <c r="D161" s="21">
        <v>44239</v>
      </c>
      <c r="E161" s="50">
        <v>9150.7000000000007</v>
      </c>
      <c r="F161" s="7" t="s">
        <v>415</v>
      </c>
    </row>
    <row r="162" spans="1:6" ht="51.75" customHeight="1" x14ac:dyDescent="0.25">
      <c r="A162" s="3" t="s">
        <v>22</v>
      </c>
      <c r="B162" s="4" t="s">
        <v>529</v>
      </c>
      <c r="C162" s="4" t="s">
        <v>528</v>
      </c>
      <c r="D162" s="5">
        <v>44235</v>
      </c>
      <c r="E162" s="49">
        <v>67679.039999999994</v>
      </c>
      <c r="F162" s="6" t="s">
        <v>350</v>
      </c>
    </row>
    <row r="163" spans="1:6" ht="64.5" customHeight="1" x14ac:dyDescent="0.25">
      <c r="A163" s="17" t="s">
        <v>22</v>
      </c>
      <c r="B163" s="22" t="s">
        <v>531</v>
      </c>
      <c r="C163" s="22" t="s">
        <v>530</v>
      </c>
      <c r="D163" s="21">
        <v>44239</v>
      </c>
      <c r="E163" s="50">
        <v>255779.71</v>
      </c>
      <c r="F163" s="7" t="s">
        <v>350</v>
      </c>
    </row>
    <row r="164" spans="1:6" ht="32.25" customHeight="1" x14ac:dyDescent="0.25">
      <c r="A164" s="3" t="s">
        <v>22</v>
      </c>
      <c r="B164" s="4" t="s">
        <v>254</v>
      </c>
      <c r="C164" s="4" t="s">
        <v>532</v>
      </c>
      <c r="D164" s="5">
        <v>44239</v>
      </c>
      <c r="E164" s="49">
        <v>19500</v>
      </c>
      <c r="F164" s="6" t="s">
        <v>350</v>
      </c>
    </row>
    <row r="165" spans="1:6" ht="25.5" customHeight="1" x14ac:dyDescent="0.25">
      <c r="A165" s="17" t="s">
        <v>10</v>
      </c>
      <c r="B165" s="22" t="s">
        <v>16</v>
      </c>
      <c r="C165" s="22" t="s">
        <v>533</v>
      </c>
      <c r="D165" s="21">
        <v>44236</v>
      </c>
      <c r="E165" s="50">
        <v>4100000</v>
      </c>
      <c r="F165" s="7">
        <v>65508437191</v>
      </c>
    </row>
    <row r="166" spans="1:6" ht="39.75" customHeight="1" x14ac:dyDescent="0.25">
      <c r="A166" s="3" t="s">
        <v>10</v>
      </c>
      <c r="B166" s="4" t="s">
        <v>16</v>
      </c>
      <c r="C166" s="4" t="s">
        <v>533</v>
      </c>
      <c r="D166" s="5">
        <v>44236</v>
      </c>
      <c r="E166" s="49">
        <v>6300000</v>
      </c>
      <c r="F166" s="6">
        <v>65508437174</v>
      </c>
    </row>
    <row r="167" spans="1:6" ht="40.5" customHeight="1" x14ac:dyDescent="0.25">
      <c r="A167" s="17" t="s">
        <v>10</v>
      </c>
      <c r="B167" s="22" t="s">
        <v>16</v>
      </c>
      <c r="C167" s="22" t="s">
        <v>29</v>
      </c>
      <c r="D167" s="21">
        <v>44239</v>
      </c>
      <c r="E167" s="50">
        <v>2850000</v>
      </c>
      <c r="F167" s="7">
        <v>65508437174</v>
      </c>
    </row>
    <row r="168" spans="1:6" ht="35.25" customHeight="1" x14ac:dyDescent="0.25">
      <c r="A168" s="3"/>
      <c r="B168" s="4"/>
      <c r="C168" s="4" t="s">
        <v>404</v>
      </c>
      <c r="D168" s="5"/>
      <c r="E168" s="49"/>
      <c r="F168" s="6">
        <v>65508437220</v>
      </c>
    </row>
    <row r="169" spans="1:6" ht="35.25" customHeight="1" x14ac:dyDescent="0.25">
      <c r="A169" s="17" t="s">
        <v>10</v>
      </c>
      <c r="B169" s="22" t="s">
        <v>260</v>
      </c>
      <c r="C169" s="22" t="s">
        <v>534</v>
      </c>
      <c r="D169" s="21">
        <v>44229</v>
      </c>
      <c r="E169" s="50">
        <v>627969.75</v>
      </c>
      <c r="F169" s="7">
        <v>97196508</v>
      </c>
    </row>
    <row r="170" spans="1:6" ht="56.25" customHeight="1" x14ac:dyDescent="0.25">
      <c r="A170" s="3" t="s">
        <v>10</v>
      </c>
      <c r="B170" s="4" t="s">
        <v>536</v>
      </c>
      <c r="C170" s="4" t="s">
        <v>535</v>
      </c>
      <c r="D170" s="5">
        <v>44246</v>
      </c>
      <c r="E170" s="49">
        <v>74647.509999999995</v>
      </c>
      <c r="F170" s="6">
        <v>165694876</v>
      </c>
    </row>
    <row r="171" spans="1:6" ht="47.25" customHeight="1" x14ac:dyDescent="0.25">
      <c r="A171" s="17" t="s">
        <v>10</v>
      </c>
      <c r="B171" s="22" t="s">
        <v>43</v>
      </c>
      <c r="C171" s="22" t="s">
        <v>537</v>
      </c>
      <c r="D171" s="21">
        <v>44246</v>
      </c>
      <c r="E171" s="50">
        <v>34116.17</v>
      </c>
      <c r="F171" s="7">
        <v>165694876</v>
      </c>
    </row>
    <row r="172" spans="1:6" ht="55.5" customHeight="1" x14ac:dyDescent="0.25">
      <c r="A172" s="3" t="s">
        <v>10</v>
      </c>
      <c r="B172" s="4" t="s">
        <v>275</v>
      </c>
      <c r="C172" s="4" t="s">
        <v>538</v>
      </c>
      <c r="D172" s="5">
        <v>44246</v>
      </c>
      <c r="E172" s="49">
        <v>43311.26</v>
      </c>
      <c r="F172" s="6">
        <v>165694876</v>
      </c>
    </row>
    <row r="173" spans="1:6" ht="39" customHeight="1" x14ac:dyDescent="0.25">
      <c r="A173" s="17" t="s">
        <v>10</v>
      </c>
      <c r="B173" s="22" t="s">
        <v>275</v>
      </c>
      <c r="C173" s="22" t="s">
        <v>539</v>
      </c>
      <c r="D173" s="21">
        <v>44253</v>
      </c>
      <c r="E173" s="50">
        <v>11585.38</v>
      </c>
      <c r="F173" s="7">
        <v>165694876</v>
      </c>
    </row>
    <row r="174" spans="1:6" ht="57" customHeight="1" x14ac:dyDescent="0.25">
      <c r="A174" s="3" t="s">
        <v>10</v>
      </c>
      <c r="B174" s="4" t="s">
        <v>541</v>
      </c>
      <c r="C174" s="4" t="s">
        <v>540</v>
      </c>
      <c r="D174" s="5">
        <v>44253</v>
      </c>
      <c r="E174" s="49">
        <v>340000.01</v>
      </c>
      <c r="F174" s="6">
        <v>165694876</v>
      </c>
    </row>
    <row r="175" spans="1:6" ht="66.75" customHeight="1" x14ac:dyDescent="0.25">
      <c r="A175" s="17" t="s">
        <v>10</v>
      </c>
      <c r="B175" s="22" t="s">
        <v>543</v>
      </c>
      <c r="C175" s="22" t="s">
        <v>542</v>
      </c>
      <c r="D175" s="21">
        <v>44253</v>
      </c>
      <c r="E175" s="50">
        <v>14964</v>
      </c>
      <c r="F175" s="7">
        <v>165694876</v>
      </c>
    </row>
    <row r="176" spans="1:6" ht="56.25" customHeight="1" x14ac:dyDescent="0.25">
      <c r="A176" s="3" t="s">
        <v>10</v>
      </c>
      <c r="B176" s="4" t="s">
        <v>545</v>
      </c>
      <c r="C176" s="4" t="s">
        <v>544</v>
      </c>
      <c r="D176" s="5">
        <v>44246</v>
      </c>
      <c r="E176" s="49">
        <v>9224.32</v>
      </c>
      <c r="F176" s="6">
        <v>165695368</v>
      </c>
    </row>
    <row r="177" spans="1:6" ht="63" customHeight="1" x14ac:dyDescent="0.25">
      <c r="A177" s="17" t="s">
        <v>10</v>
      </c>
      <c r="B177" s="22" t="s">
        <v>547</v>
      </c>
      <c r="C177" s="22" t="s">
        <v>546</v>
      </c>
      <c r="D177" s="21">
        <v>44246</v>
      </c>
      <c r="E177" s="50">
        <v>21132.82</v>
      </c>
      <c r="F177" s="7">
        <v>165695368</v>
      </c>
    </row>
    <row r="178" spans="1:6" ht="72.75" customHeight="1" x14ac:dyDescent="0.25">
      <c r="A178" s="3" t="s">
        <v>10</v>
      </c>
      <c r="B178" s="4" t="s">
        <v>67</v>
      </c>
      <c r="C178" s="4" t="s">
        <v>548</v>
      </c>
      <c r="D178" s="5">
        <v>44246</v>
      </c>
      <c r="E178" s="49">
        <v>57338.14</v>
      </c>
      <c r="F178" s="6">
        <v>165695368</v>
      </c>
    </row>
    <row r="179" spans="1:6" ht="63" customHeight="1" x14ac:dyDescent="0.25">
      <c r="A179" s="17" t="s">
        <v>10</v>
      </c>
      <c r="B179" s="22" t="s">
        <v>550</v>
      </c>
      <c r="C179" s="22" t="s">
        <v>549</v>
      </c>
      <c r="D179" s="21">
        <v>44246</v>
      </c>
      <c r="E179" s="50">
        <v>10612.26</v>
      </c>
      <c r="F179" s="7">
        <v>165695368</v>
      </c>
    </row>
    <row r="180" spans="1:6" ht="144" customHeight="1" x14ac:dyDescent="0.25">
      <c r="A180" s="3" t="s">
        <v>10</v>
      </c>
      <c r="B180" s="4" t="s">
        <v>299</v>
      </c>
      <c r="C180" s="4" t="s">
        <v>551</v>
      </c>
      <c r="D180" s="5">
        <v>44246</v>
      </c>
      <c r="E180" s="49">
        <v>473454.7</v>
      </c>
      <c r="F180" s="6">
        <v>165695368</v>
      </c>
    </row>
    <row r="181" spans="1:6" ht="60" customHeight="1" x14ac:dyDescent="0.25">
      <c r="A181" s="17" t="s">
        <v>10</v>
      </c>
      <c r="B181" s="22" t="s">
        <v>553</v>
      </c>
      <c r="C181" s="22" t="s">
        <v>552</v>
      </c>
      <c r="D181" s="21">
        <v>44246</v>
      </c>
      <c r="E181" s="50">
        <v>173652</v>
      </c>
      <c r="F181" s="7">
        <v>165695368</v>
      </c>
    </row>
    <row r="182" spans="1:6" ht="87" customHeight="1" x14ac:dyDescent="0.25">
      <c r="A182" s="3" t="s">
        <v>10</v>
      </c>
      <c r="B182" s="4" t="s">
        <v>331</v>
      </c>
      <c r="C182" s="4" t="s">
        <v>554</v>
      </c>
      <c r="D182" s="5">
        <v>44246</v>
      </c>
      <c r="E182" s="49">
        <v>9324.5400000000009</v>
      </c>
      <c r="F182" s="6">
        <v>165695368</v>
      </c>
    </row>
    <row r="183" spans="1:6" ht="71.25" customHeight="1" x14ac:dyDescent="0.25">
      <c r="A183" s="17" t="s">
        <v>10</v>
      </c>
      <c r="B183" s="22" t="s">
        <v>75</v>
      </c>
      <c r="C183" s="22" t="s">
        <v>555</v>
      </c>
      <c r="D183" s="21">
        <v>44246</v>
      </c>
      <c r="E183" s="50">
        <v>12317.63</v>
      </c>
      <c r="F183" s="7">
        <v>165695368</v>
      </c>
    </row>
    <row r="184" spans="1:6" ht="55.5" customHeight="1" x14ac:dyDescent="0.25">
      <c r="A184" s="3" t="s">
        <v>10</v>
      </c>
      <c r="B184" s="4" t="s">
        <v>557</v>
      </c>
      <c r="C184" s="4" t="s">
        <v>556</v>
      </c>
      <c r="D184" s="5">
        <v>44246</v>
      </c>
      <c r="E184" s="49">
        <v>10016.31</v>
      </c>
      <c r="F184" s="6">
        <v>165695368</v>
      </c>
    </row>
    <row r="185" spans="1:6" ht="93" customHeight="1" x14ac:dyDescent="0.25">
      <c r="A185" s="17" t="s">
        <v>10</v>
      </c>
      <c r="B185" s="22" t="s">
        <v>61</v>
      </c>
      <c r="C185" s="22" t="s">
        <v>558</v>
      </c>
      <c r="D185" s="21">
        <v>44246</v>
      </c>
      <c r="E185" s="50">
        <v>717546.6</v>
      </c>
      <c r="F185" s="7">
        <v>165695368</v>
      </c>
    </row>
    <row r="186" spans="1:6" ht="97.5" customHeight="1" x14ac:dyDescent="0.25">
      <c r="A186" s="3" t="s">
        <v>10</v>
      </c>
      <c r="B186" s="4" t="s">
        <v>306</v>
      </c>
      <c r="C186" s="4" t="s">
        <v>559</v>
      </c>
      <c r="D186" s="5">
        <v>44246</v>
      </c>
      <c r="E186" s="49">
        <v>39788</v>
      </c>
      <c r="F186" s="6">
        <v>165695368</v>
      </c>
    </row>
    <row r="187" spans="1:6" ht="56.25" customHeight="1" x14ac:dyDescent="0.25">
      <c r="A187" s="17" t="s">
        <v>10</v>
      </c>
      <c r="B187" s="22" t="s">
        <v>67</v>
      </c>
      <c r="C187" s="22" t="s">
        <v>560</v>
      </c>
      <c r="D187" s="21">
        <v>44253</v>
      </c>
      <c r="E187" s="50">
        <v>41956.54</v>
      </c>
      <c r="F187" s="7">
        <v>165695368</v>
      </c>
    </row>
    <row r="188" spans="1:6" ht="48.75" customHeight="1" x14ac:dyDescent="0.25">
      <c r="A188" s="3" t="s">
        <v>10</v>
      </c>
      <c r="B188" s="4" t="s">
        <v>55</v>
      </c>
      <c r="C188" s="4" t="s">
        <v>561</v>
      </c>
      <c r="D188" s="5">
        <v>44253</v>
      </c>
      <c r="E188" s="49">
        <v>6239.99</v>
      </c>
      <c r="F188" s="6">
        <v>165695368</v>
      </c>
    </row>
    <row r="189" spans="1:6" ht="72.75" customHeight="1" x14ac:dyDescent="0.25">
      <c r="A189" s="17" t="s">
        <v>10</v>
      </c>
      <c r="B189" s="22" t="s">
        <v>563</v>
      </c>
      <c r="C189" s="22" t="s">
        <v>562</v>
      </c>
      <c r="D189" s="21">
        <v>44253</v>
      </c>
      <c r="E189" s="50">
        <v>45240</v>
      </c>
      <c r="F189" s="7">
        <v>165695368</v>
      </c>
    </row>
    <row r="190" spans="1:6" ht="33.75" customHeight="1" x14ac:dyDescent="0.25">
      <c r="A190" s="3"/>
      <c r="B190" s="4"/>
      <c r="C190" s="4" t="s">
        <v>404</v>
      </c>
      <c r="D190" s="5"/>
      <c r="E190" s="49"/>
      <c r="F190" s="6">
        <v>165695252</v>
      </c>
    </row>
    <row r="191" spans="1:6" ht="50.25" customHeight="1" x14ac:dyDescent="0.25">
      <c r="A191" s="17" t="s">
        <v>10</v>
      </c>
      <c r="B191" s="22" t="s">
        <v>324</v>
      </c>
      <c r="C191" s="22" t="s">
        <v>564</v>
      </c>
      <c r="D191" s="21">
        <v>44250</v>
      </c>
      <c r="E191" s="50">
        <v>6000</v>
      </c>
      <c r="F191" s="7">
        <v>165841941</v>
      </c>
    </row>
    <row r="192" spans="1:6" ht="63" customHeight="1" x14ac:dyDescent="0.25">
      <c r="A192" s="3" t="s">
        <v>10</v>
      </c>
      <c r="B192" s="4" t="s">
        <v>25</v>
      </c>
      <c r="C192" s="4" t="s">
        <v>565</v>
      </c>
      <c r="D192" s="5">
        <v>44250</v>
      </c>
      <c r="E192" s="49">
        <v>500</v>
      </c>
      <c r="F192" s="6">
        <v>165841941</v>
      </c>
    </row>
    <row r="193" spans="1:6" ht="79.5" customHeight="1" x14ac:dyDescent="0.25">
      <c r="A193" s="17" t="s">
        <v>10</v>
      </c>
      <c r="B193" s="22" t="s">
        <v>25</v>
      </c>
      <c r="C193" s="22" t="s">
        <v>566</v>
      </c>
      <c r="D193" s="21">
        <v>44250</v>
      </c>
      <c r="E193" s="50">
        <v>950</v>
      </c>
      <c r="F193" s="7">
        <v>165841941</v>
      </c>
    </row>
    <row r="194" spans="1:6" ht="80.25" customHeight="1" x14ac:dyDescent="0.25">
      <c r="A194" s="3" t="s">
        <v>10</v>
      </c>
      <c r="B194" s="4" t="s">
        <v>331</v>
      </c>
      <c r="C194" s="4" t="s">
        <v>567</v>
      </c>
      <c r="D194" s="5">
        <v>44253</v>
      </c>
      <c r="E194" s="49">
        <v>15207.46</v>
      </c>
      <c r="F194" s="6">
        <v>165841941</v>
      </c>
    </row>
    <row r="195" spans="1:6" ht="50.25" customHeight="1" x14ac:dyDescent="0.25">
      <c r="A195" s="17" t="s">
        <v>10</v>
      </c>
      <c r="B195" s="22" t="s">
        <v>568</v>
      </c>
      <c r="C195" s="22" t="s">
        <v>568</v>
      </c>
      <c r="D195" s="21">
        <v>44253</v>
      </c>
      <c r="E195" s="50">
        <v>360000</v>
      </c>
      <c r="F195" s="7">
        <v>165841941</v>
      </c>
    </row>
    <row r="196" spans="1:6" ht="42" customHeight="1" x14ac:dyDescent="0.25">
      <c r="A196" s="3" t="s">
        <v>10</v>
      </c>
      <c r="B196" s="4" t="s">
        <v>28</v>
      </c>
      <c r="C196" s="4" t="s">
        <v>28</v>
      </c>
      <c r="D196" s="5">
        <v>44253</v>
      </c>
      <c r="E196" s="49">
        <v>70000</v>
      </c>
      <c r="F196" s="6">
        <v>165841941</v>
      </c>
    </row>
    <row r="197" spans="1:6" ht="43.5" customHeight="1" x14ac:dyDescent="0.25">
      <c r="A197" s="17" t="s">
        <v>569</v>
      </c>
      <c r="B197" s="22" t="s">
        <v>7</v>
      </c>
      <c r="C197" s="22" t="s">
        <v>346</v>
      </c>
      <c r="D197" s="21">
        <v>44255</v>
      </c>
      <c r="E197" s="50">
        <v>5506.4</v>
      </c>
      <c r="F197" s="7">
        <v>165841941</v>
      </c>
    </row>
    <row r="198" spans="1:6" ht="41.25" customHeight="1" x14ac:dyDescent="0.25">
      <c r="A198" s="17" t="s">
        <v>570</v>
      </c>
      <c r="B198" s="22" t="s">
        <v>182</v>
      </c>
      <c r="C198" s="22" t="s">
        <v>182</v>
      </c>
      <c r="D198" s="21">
        <v>44246</v>
      </c>
      <c r="E198" s="50">
        <f>2792*1.16</f>
        <v>3238.72</v>
      </c>
      <c r="F198" s="7" t="s">
        <v>415</v>
      </c>
    </row>
    <row r="199" spans="1:6" ht="36" customHeight="1" x14ac:dyDescent="0.25">
      <c r="A199" s="3" t="s">
        <v>570</v>
      </c>
      <c r="B199" s="4" t="s">
        <v>11</v>
      </c>
      <c r="C199" s="4" t="s">
        <v>571</v>
      </c>
      <c r="D199" s="5">
        <v>44253</v>
      </c>
      <c r="E199" s="49">
        <v>2392543.1</v>
      </c>
      <c r="F199" s="6" t="s">
        <v>415</v>
      </c>
    </row>
    <row r="200" spans="1:6" ht="52.5" customHeight="1" x14ac:dyDescent="0.25">
      <c r="A200" s="17" t="s">
        <v>572</v>
      </c>
      <c r="B200" s="22" t="s">
        <v>15</v>
      </c>
      <c r="C200" s="22" t="s">
        <v>573</v>
      </c>
      <c r="D200" s="21">
        <v>44253</v>
      </c>
      <c r="E200" s="50">
        <v>1217.3399999999999</v>
      </c>
      <c r="F200" s="7" t="s">
        <v>415</v>
      </c>
    </row>
    <row r="201" spans="1:6" ht="42.75" customHeight="1" x14ac:dyDescent="0.25">
      <c r="A201" s="3" t="s">
        <v>574</v>
      </c>
      <c r="B201" s="4" t="s">
        <v>192</v>
      </c>
      <c r="C201" s="4" t="s">
        <v>575</v>
      </c>
      <c r="D201" s="5">
        <v>44253</v>
      </c>
      <c r="E201" s="49">
        <v>12789.9</v>
      </c>
      <c r="F201" s="6" t="s">
        <v>415</v>
      </c>
    </row>
    <row r="202" spans="1:6" ht="61.5" customHeight="1" x14ac:dyDescent="0.25">
      <c r="A202" s="17" t="s">
        <v>576</v>
      </c>
      <c r="B202" s="22" t="s">
        <v>91</v>
      </c>
      <c r="C202" s="22" t="s">
        <v>571</v>
      </c>
      <c r="D202" s="21">
        <v>44253</v>
      </c>
      <c r="E202" s="50">
        <v>4595.8999999999996</v>
      </c>
      <c r="F202" s="7" t="s">
        <v>415</v>
      </c>
    </row>
    <row r="203" spans="1:6" ht="30.75" customHeight="1" x14ac:dyDescent="0.25">
      <c r="A203" s="3" t="s">
        <v>577</v>
      </c>
      <c r="B203" s="4" t="s">
        <v>93</v>
      </c>
      <c r="C203" s="4" t="s">
        <v>571</v>
      </c>
      <c r="D203" s="5">
        <v>44253</v>
      </c>
      <c r="E203" s="49">
        <v>8057.5</v>
      </c>
      <c r="F203" s="6" t="s">
        <v>415</v>
      </c>
    </row>
    <row r="204" spans="1:6" ht="63.75" customHeight="1" x14ac:dyDescent="0.25">
      <c r="A204" s="17" t="s">
        <v>578</v>
      </c>
      <c r="B204" s="22" t="s">
        <v>95</v>
      </c>
      <c r="C204" s="22" t="s">
        <v>571</v>
      </c>
      <c r="D204" s="21">
        <v>44253</v>
      </c>
      <c r="E204" s="50">
        <v>4624.2</v>
      </c>
      <c r="F204" s="7" t="s">
        <v>415</v>
      </c>
    </row>
    <row r="205" spans="1:6" ht="48.75" customHeight="1" x14ac:dyDescent="0.25">
      <c r="A205" s="3" t="s">
        <v>579</v>
      </c>
      <c r="B205" s="4" t="s">
        <v>12</v>
      </c>
      <c r="C205" s="4" t="s">
        <v>571</v>
      </c>
      <c r="D205" s="5">
        <v>44253</v>
      </c>
      <c r="E205" s="49">
        <v>5017.1000000000004</v>
      </c>
      <c r="F205" s="6" t="s">
        <v>415</v>
      </c>
    </row>
    <row r="206" spans="1:6" ht="48" customHeight="1" x14ac:dyDescent="0.25">
      <c r="A206" s="17" t="s">
        <v>580</v>
      </c>
      <c r="B206" s="22" t="s">
        <v>98</v>
      </c>
      <c r="C206" s="22" t="s">
        <v>571</v>
      </c>
      <c r="D206" s="21">
        <v>44253</v>
      </c>
      <c r="E206" s="50">
        <v>13173.1</v>
      </c>
      <c r="F206" s="7" t="s">
        <v>415</v>
      </c>
    </row>
    <row r="207" spans="1:6" ht="39" customHeight="1" x14ac:dyDescent="0.25">
      <c r="A207" s="3" t="s">
        <v>581</v>
      </c>
      <c r="B207" s="4" t="s">
        <v>100</v>
      </c>
      <c r="C207" s="4" t="s">
        <v>571</v>
      </c>
      <c r="D207" s="5">
        <v>44253</v>
      </c>
      <c r="E207" s="49">
        <v>6707.3</v>
      </c>
      <c r="F207" s="6" t="s">
        <v>415</v>
      </c>
    </row>
    <row r="208" spans="1:6" ht="44.25" customHeight="1" x14ac:dyDescent="0.25">
      <c r="A208" s="17" t="s">
        <v>582</v>
      </c>
      <c r="B208" s="22" t="s">
        <v>102</v>
      </c>
      <c r="C208" s="22" t="s">
        <v>571</v>
      </c>
      <c r="D208" s="21">
        <v>44253</v>
      </c>
      <c r="E208" s="50">
        <v>4903.2</v>
      </c>
      <c r="F208" s="7" t="s">
        <v>415</v>
      </c>
    </row>
    <row r="209" spans="1:6" ht="33" customHeight="1" x14ac:dyDescent="0.25">
      <c r="A209" s="3" t="s">
        <v>583</v>
      </c>
      <c r="B209" s="4" t="s">
        <v>104</v>
      </c>
      <c r="C209" s="4" t="s">
        <v>571</v>
      </c>
      <c r="D209" s="5">
        <v>44253</v>
      </c>
      <c r="E209" s="49">
        <v>7641</v>
      </c>
      <c r="F209" s="6" t="s">
        <v>415</v>
      </c>
    </row>
    <row r="210" spans="1:6" ht="40.5" customHeight="1" x14ac:dyDescent="0.25">
      <c r="A210" s="17" t="s">
        <v>584</v>
      </c>
      <c r="B210" s="22" t="s">
        <v>106</v>
      </c>
      <c r="C210" s="22" t="s">
        <v>571</v>
      </c>
      <c r="D210" s="21">
        <v>44253</v>
      </c>
      <c r="E210" s="50">
        <v>7366.2</v>
      </c>
      <c r="F210" s="7" t="s">
        <v>415</v>
      </c>
    </row>
    <row r="211" spans="1:6" ht="51" customHeight="1" x14ac:dyDescent="0.25">
      <c r="A211" s="3" t="s">
        <v>585</v>
      </c>
      <c r="B211" s="4" t="s">
        <v>108</v>
      </c>
      <c r="C211" s="4" t="s">
        <v>571</v>
      </c>
      <c r="D211" s="5">
        <v>44253</v>
      </c>
      <c r="E211" s="49">
        <v>6660.4</v>
      </c>
      <c r="F211" s="6" t="s">
        <v>415</v>
      </c>
    </row>
    <row r="212" spans="1:6" ht="41.25" customHeight="1" x14ac:dyDescent="0.25">
      <c r="A212" s="17" t="s">
        <v>586</v>
      </c>
      <c r="B212" s="22" t="s">
        <v>110</v>
      </c>
      <c r="C212" s="22" t="s">
        <v>571</v>
      </c>
      <c r="D212" s="21">
        <v>44253</v>
      </c>
      <c r="E212" s="50">
        <v>7547.5</v>
      </c>
      <c r="F212" s="7" t="s">
        <v>415</v>
      </c>
    </row>
    <row r="213" spans="1:6" ht="38.25" customHeight="1" x14ac:dyDescent="0.25">
      <c r="A213" s="3" t="s">
        <v>587</v>
      </c>
      <c r="B213" s="4" t="s">
        <v>13</v>
      </c>
      <c r="C213" s="4" t="s">
        <v>571</v>
      </c>
      <c r="D213" s="5">
        <v>44253</v>
      </c>
      <c r="E213" s="49">
        <v>6707.5</v>
      </c>
      <c r="F213" s="6" t="s">
        <v>415</v>
      </c>
    </row>
    <row r="214" spans="1:6" ht="33.75" customHeight="1" x14ac:dyDescent="0.25">
      <c r="A214" s="17" t="s">
        <v>588</v>
      </c>
      <c r="B214" s="22" t="s">
        <v>113</v>
      </c>
      <c r="C214" s="22" t="s">
        <v>571</v>
      </c>
      <c r="D214" s="21">
        <v>44253</v>
      </c>
      <c r="E214" s="50">
        <v>13173.1</v>
      </c>
      <c r="F214" s="7" t="s">
        <v>415</v>
      </c>
    </row>
    <row r="215" spans="1:6" ht="38.25" customHeight="1" x14ac:dyDescent="0.25">
      <c r="A215" s="3" t="s">
        <v>589</v>
      </c>
      <c r="B215" s="4" t="s">
        <v>115</v>
      </c>
      <c r="C215" s="4" t="s">
        <v>571</v>
      </c>
      <c r="D215" s="5">
        <v>44253</v>
      </c>
      <c r="E215" s="49">
        <v>6716.1</v>
      </c>
      <c r="F215" s="6" t="s">
        <v>415</v>
      </c>
    </row>
    <row r="216" spans="1:6" ht="28.5" customHeight="1" x14ac:dyDescent="0.25">
      <c r="A216" s="17" t="s">
        <v>590</v>
      </c>
      <c r="B216" s="22" t="s">
        <v>117</v>
      </c>
      <c r="C216" s="22" t="s">
        <v>571</v>
      </c>
      <c r="D216" s="21">
        <v>44253</v>
      </c>
      <c r="E216" s="50">
        <v>4195.5</v>
      </c>
      <c r="F216" s="7" t="s">
        <v>415</v>
      </c>
    </row>
    <row r="217" spans="1:6" ht="38.25" customHeight="1" x14ac:dyDescent="0.25">
      <c r="A217" s="3" t="s">
        <v>591</v>
      </c>
      <c r="B217" s="4" t="s">
        <v>119</v>
      </c>
      <c r="C217" s="4" t="s">
        <v>571</v>
      </c>
      <c r="D217" s="5">
        <v>44253</v>
      </c>
      <c r="E217" s="49">
        <v>6272</v>
      </c>
      <c r="F217" s="6" t="s">
        <v>415</v>
      </c>
    </row>
    <row r="218" spans="1:6" ht="27" customHeight="1" x14ac:dyDescent="0.25">
      <c r="A218" s="17" t="s">
        <v>592</v>
      </c>
      <c r="B218" s="22" t="s">
        <v>121</v>
      </c>
      <c r="C218" s="22" t="s">
        <v>571</v>
      </c>
      <c r="D218" s="21">
        <v>44253</v>
      </c>
      <c r="E218" s="50">
        <v>7378.5</v>
      </c>
      <c r="F218" s="7" t="s">
        <v>415</v>
      </c>
    </row>
    <row r="219" spans="1:6" ht="32.25" customHeight="1" x14ac:dyDescent="0.25">
      <c r="A219" s="3" t="s">
        <v>593</v>
      </c>
      <c r="B219" s="4" t="s">
        <v>125</v>
      </c>
      <c r="C219" s="4" t="s">
        <v>571</v>
      </c>
      <c r="D219" s="5">
        <v>44253</v>
      </c>
      <c r="E219" s="49">
        <v>7146.5</v>
      </c>
      <c r="F219" s="6" t="s">
        <v>415</v>
      </c>
    </row>
    <row r="220" spans="1:6" ht="39.75" customHeight="1" x14ac:dyDescent="0.25">
      <c r="A220" s="17" t="s">
        <v>594</v>
      </c>
      <c r="B220" s="22" t="s">
        <v>127</v>
      </c>
      <c r="C220" s="22" t="s">
        <v>571</v>
      </c>
      <c r="D220" s="21">
        <v>44253</v>
      </c>
      <c r="E220" s="50">
        <v>6700.5</v>
      </c>
      <c r="F220" s="7" t="s">
        <v>415</v>
      </c>
    </row>
    <row r="221" spans="1:6" ht="24.75" customHeight="1" x14ac:dyDescent="0.25">
      <c r="A221" s="3" t="s">
        <v>595</v>
      </c>
      <c r="B221" s="4" t="s">
        <v>129</v>
      </c>
      <c r="C221" s="4" t="s">
        <v>571</v>
      </c>
      <c r="D221" s="5">
        <v>44253</v>
      </c>
      <c r="E221" s="49">
        <v>7327.1</v>
      </c>
      <c r="F221" s="6" t="s">
        <v>415</v>
      </c>
    </row>
    <row r="222" spans="1:6" ht="30.75" customHeight="1" x14ac:dyDescent="0.25">
      <c r="A222" s="17" t="s">
        <v>596</v>
      </c>
      <c r="B222" s="22" t="s">
        <v>131</v>
      </c>
      <c r="C222" s="22" t="s">
        <v>571</v>
      </c>
      <c r="D222" s="21">
        <v>44253</v>
      </c>
      <c r="E222" s="50">
        <v>6920.3</v>
      </c>
      <c r="F222" s="7" t="s">
        <v>415</v>
      </c>
    </row>
    <row r="223" spans="1:6" ht="27" customHeight="1" x14ac:dyDescent="0.25">
      <c r="A223" s="3" t="s">
        <v>597</v>
      </c>
      <c r="B223" s="4" t="s">
        <v>133</v>
      </c>
      <c r="C223" s="4" t="s">
        <v>571</v>
      </c>
      <c r="D223" s="5">
        <v>44253</v>
      </c>
      <c r="E223" s="49">
        <v>6696.1</v>
      </c>
      <c r="F223" s="6" t="s">
        <v>415</v>
      </c>
    </row>
    <row r="224" spans="1:6" ht="36" customHeight="1" x14ac:dyDescent="0.25">
      <c r="A224" s="17" t="s">
        <v>598</v>
      </c>
      <c r="B224" s="22" t="s">
        <v>135</v>
      </c>
      <c r="C224" s="22" t="s">
        <v>571</v>
      </c>
      <c r="D224" s="21">
        <v>44253</v>
      </c>
      <c r="E224" s="50">
        <v>7304.7</v>
      </c>
      <c r="F224" s="7" t="s">
        <v>415</v>
      </c>
    </row>
    <row r="225" spans="1:6" ht="43.5" customHeight="1" x14ac:dyDescent="0.25">
      <c r="A225" s="3" t="s">
        <v>599</v>
      </c>
      <c r="B225" s="4" t="s">
        <v>137</v>
      </c>
      <c r="C225" s="4" t="s">
        <v>571</v>
      </c>
      <c r="D225" s="5">
        <v>44253</v>
      </c>
      <c r="E225" s="49">
        <v>7216.5</v>
      </c>
      <c r="F225" s="6" t="s">
        <v>415</v>
      </c>
    </row>
    <row r="226" spans="1:6" ht="24.75" customHeight="1" x14ac:dyDescent="0.25">
      <c r="A226" s="17" t="s">
        <v>600</v>
      </c>
      <c r="B226" s="22" t="s">
        <v>139</v>
      </c>
      <c r="C226" s="22" t="s">
        <v>571</v>
      </c>
      <c r="D226" s="21">
        <v>44253</v>
      </c>
      <c r="E226" s="50">
        <v>9254.5</v>
      </c>
      <c r="F226" s="7" t="s">
        <v>415</v>
      </c>
    </row>
    <row r="227" spans="1:6" ht="27.75" customHeight="1" x14ac:dyDescent="0.25">
      <c r="A227" s="3" t="s">
        <v>601</v>
      </c>
      <c r="B227" s="4" t="s">
        <v>141</v>
      </c>
      <c r="C227" s="4" t="s">
        <v>571</v>
      </c>
      <c r="D227" s="5">
        <v>44253</v>
      </c>
      <c r="E227" s="49">
        <v>7163.9</v>
      </c>
      <c r="F227" s="6" t="s">
        <v>415</v>
      </c>
    </row>
    <row r="228" spans="1:6" ht="27.75" customHeight="1" x14ac:dyDescent="0.25">
      <c r="A228" s="17" t="s">
        <v>602</v>
      </c>
      <c r="B228" s="22" t="s">
        <v>143</v>
      </c>
      <c r="C228" s="22" t="s">
        <v>571</v>
      </c>
      <c r="D228" s="21">
        <v>44253</v>
      </c>
      <c r="E228" s="50">
        <v>9261.2999999999993</v>
      </c>
      <c r="F228" s="7" t="s">
        <v>415</v>
      </c>
    </row>
    <row r="229" spans="1:6" ht="36" customHeight="1" x14ac:dyDescent="0.25">
      <c r="A229" s="3" t="s">
        <v>603</v>
      </c>
      <c r="B229" s="4" t="s">
        <v>145</v>
      </c>
      <c r="C229" s="4" t="s">
        <v>571</v>
      </c>
      <c r="D229" s="5">
        <v>44253</v>
      </c>
      <c r="E229" s="49">
        <v>8803.9</v>
      </c>
      <c r="F229" s="6" t="s">
        <v>415</v>
      </c>
    </row>
    <row r="230" spans="1:6" ht="33.75" customHeight="1" x14ac:dyDescent="0.25">
      <c r="A230" s="17" t="s">
        <v>604</v>
      </c>
      <c r="B230" s="22" t="s">
        <v>147</v>
      </c>
      <c r="C230" s="22" t="s">
        <v>571</v>
      </c>
      <c r="D230" s="21">
        <v>44253</v>
      </c>
      <c r="E230" s="50">
        <v>9413.7999999999993</v>
      </c>
      <c r="F230" s="7" t="s">
        <v>415</v>
      </c>
    </row>
    <row r="231" spans="1:6" ht="42.75" customHeight="1" x14ac:dyDescent="0.25">
      <c r="A231" s="3" t="s">
        <v>605</v>
      </c>
      <c r="B231" s="4" t="s">
        <v>149</v>
      </c>
      <c r="C231" s="4" t="s">
        <v>571</v>
      </c>
      <c r="D231" s="5">
        <v>44253</v>
      </c>
      <c r="E231" s="49">
        <v>9261.2999999999993</v>
      </c>
      <c r="F231" s="6" t="s">
        <v>415</v>
      </c>
    </row>
    <row r="232" spans="1:6" ht="32.25" customHeight="1" x14ac:dyDescent="0.25">
      <c r="A232" s="17" t="s">
        <v>606</v>
      </c>
      <c r="B232" s="22" t="s">
        <v>151</v>
      </c>
      <c r="C232" s="22" t="s">
        <v>571</v>
      </c>
      <c r="D232" s="21">
        <v>44253</v>
      </c>
      <c r="E232" s="50">
        <v>6659.8</v>
      </c>
      <c r="F232" s="7" t="s">
        <v>415</v>
      </c>
    </row>
    <row r="233" spans="1:6" ht="27" customHeight="1" x14ac:dyDescent="0.25">
      <c r="A233" s="3" t="s">
        <v>607</v>
      </c>
      <c r="B233" s="4" t="s">
        <v>153</v>
      </c>
      <c r="C233" s="4" t="s">
        <v>571</v>
      </c>
      <c r="D233" s="5">
        <v>44253</v>
      </c>
      <c r="E233" s="49">
        <v>9057.2000000000007</v>
      </c>
      <c r="F233" s="6" t="s">
        <v>415</v>
      </c>
    </row>
    <row r="234" spans="1:6" ht="33" customHeight="1" x14ac:dyDescent="0.25">
      <c r="A234" s="17" t="s">
        <v>608</v>
      </c>
      <c r="B234" s="22" t="s">
        <v>507</v>
      </c>
      <c r="C234" s="22" t="s">
        <v>609</v>
      </c>
      <c r="D234" s="21">
        <v>44253</v>
      </c>
      <c r="E234" s="50">
        <v>9329</v>
      </c>
      <c r="F234" s="7" t="s">
        <v>415</v>
      </c>
    </row>
    <row r="235" spans="1:6" ht="36" customHeight="1" x14ac:dyDescent="0.25">
      <c r="A235" s="3" t="s">
        <v>610</v>
      </c>
      <c r="B235" s="4" t="s">
        <v>155</v>
      </c>
      <c r="C235" s="4" t="s">
        <v>571</v>
      </c>
      <c r="D235" s="5">
        <v>44253</v>
      </c>
      <c r="E235" s="49">
        <v>17333.400000000001</v>
      </c>
      <c r="F235" s="6" t="s">
        <v>415</v>
      </c>
    </row>
    <row r="236" spans="1:6" ht="36" customHeight="1" x14ac:dyDescent="0.25">
      <c r="A236" s="17" t="s">
        <v>611</v>
      </c>
      <c r="B236" s="22" t="s">
        <v>157</v>
      </c>
      <c r="C236" s="22" t="s">
        <v>571</v>
      </c>
      <c r="D236" s="21">
        <v>44253</v>
      </c>
      <c r="E236" s="50">
        <v>9413.9</v>
      </c>
      <c r="F236" s="7" t="s">
        <v>415</v>
      </c>
    </row>
    <row r="237" spans="1:6" ht="38.25" customHeight="1" x14ac:dyDescent="0.25">
      <c r="A237" s="3" t="s">
        <v>612</v>
      </c>
      <c r="B237" s="4" t="s">
        <v>188</v>
      </c>
      <c r="C237" s="4" t="s">
        <v>613</v>
      </c>
      <c r="D237" s="5">
        <v>44253</v>
      </c>
      <c r="E237" s="49">
        <v>10911.8</v>
      </c>
      <c r="F237" s="6" t="s">
        <v>415</v>
      </c>
    </row>
    <row r="238" spans="1:6" ht="21.75" customHeight="1" x14ac:dyDescent="0.25">
      <c r="A238" s="17" t="s">
        <v>614</v>
      </c>
      <c r="B238" s="22" t="s">
        <v>159</v>
      </c>
      <c r="C238" s="22" t="s">
        <v>571</v>
      </c>
      <c r="D238" s="21">
        <v>44253</v>
      </c>
      <c r="E238" s="50">
        <v>17333.400000000001</v>
      </c>
      <c r="F238" s="7" t="s">
        <v>415</v>
      </c>
    </row>
    <row r="239" spans="1:6" ht="30.75" customHeight="1" x14ac:dyDescent="0.25">
      <c r="A239" s="3" t="s">
        <v>615</v>
      </c>
      <c r="B239" s="4" t="s">
        <v>161</v>
      </c>
      <c r="C239" s="4" t="s">
        <v>571</v>
      </c>
      <c r="D239" s="5">
        <v>44253</v>
      </c>
      <c r="E239" s="49">
        <v>17333.5</v>
      </c>
      <c r="F239" s="6" t="s">
        <v>415</v>
      </c>
    </row>
    <row r="240" spans="1:6" ht="29.25" customHeight="1" x14ac:dyDescent="0.25">
      <c r="A240" s="17" t="s">
        <v>616</v>
      </c>
      <c r="B240" s="22" t="s">
        <v>163</v>
      </c>
      <c r="C240" s="22" t="s">
        <v>571</v>
      </c>
      <c r="D240" s="21">
        <v>44253</v>
      </c>
      <c r="E240" s="50">
        <v>17333.400000000001</v>
      </c>
      <c r="F240" s="7" t="s">
        <v>415</v>
      </c>
    </row>
    <row r="241" spans="1:7" ht="26.25" customHeight="1" x14ac:dyDescent="0.25">
      <c r="A241" s="3" t="s">
        <v>617</v>
      </c>
      <c r="B241" s="4" t="s">
        <v>165</v>
      </c>
      <c r="C241" s="4" t="s">
        <v>571</v>
      </c>
      <c r="D241" s="5">
        <v>44253</v>
      </c>
      <c r="E241" s="49">
        <v>9250.2000000000007</v>
      </c>
      <c r="F241" s="6" t="s">
        <v>415</v>
      </c>
    </row>
    <row r="242" spans="1:7" ht="41.25" customHeight="1" x14ac:dyDescent="0.25">
      <c r="A242" s="17" t="s">
        <v>618</v>
      </c>
      <c r="B242" s="22" t="s">
        <v>190</v>
      </c>
      <c r="C242" s="22" t="s">
        <v>613</v>
      </c>
      <c r="D242" s="21">
        <v>44253</v>
      </c>
      <c r="E242" s="50">
        <v>10764</v>
      </c>
      <c r="F242" s="7" t="s">
        <v>415</v>
      </c>
    </row>
    <row r="243" spans="1:7" ht="35.25" customHeight="1" x14ac:dyDescent="0.25">
      <c r="A243" s="3" t="s">
        <v>619</v>
      </c>
      <c r="B243" s="4" t="s">
        <v>250</v>
      </c>
      <c r="C243" s="4" t="s">
        <v>620</v>
      </c>
      <c r="D243" s="5">
        <v>44253</v>
      </c>
      <c r="E243" s="49">
        <v>6766.5</v>
      </c>
      <c r="F243" s="6" t="s">
        <v>415</v>
      </c>
    </row>
    <row r="244" spans="1:7" ht="38.25" customHeight="1" x14ac:dyDescent="0.25">
      <c r="A244" s="17" t="s">
        <v>621</v>
      </c>
      <c r="B244" s="22" t="s">
        <v>167</v>
      </c>
      <c r="C244" s="22" t="s">
        <v>571</v>
      </c>
      <c r="D244" s="21">
        <v>44253</v>
      </c>
      <c r="E244" s="50">
        <v>6242.1</v>
      </c>
      <c r="F244" s="7" t="s">
        <v>415</v>
      </c>
    </row>
    <row r="245" spans="1:7" ht="27" customHeight="1" x14ac:dyDescent="0.25">
      <c r="A245" s="3" t="s">
        <v>622</v>
      </c>
      <c r="B245" s="4" t="s">
        <v>169</v>
      </c>
      <c r="C245" s="4" t="s">
        <v>571</v>
      </c>
      <c r="D245" s="5">
        <v>44253</v>
      </c>
      <c r="E245" s="49">
        <v>10336.5</v>
      </c>
      <c r="F245" s="6" t="s">
        <v>415</v>
      </c>
    </row>
    <row r="246" spans="1:7" ht="21.75" customHeight="1" x14ac:dyDescent="0.25">
      <c r="A246" s="17" t="s">
        <v>623</v>
      </c>
      <c r="B246" s="22" t="s">
        <v>173</v>
      </c>
      <c r="C246" s="22" t="s">
        <v>571</v>
      </c>
      <c r="D246" s="21">
        <v>44253</v>
      </c>
      <c r="E246" s="50">
        <v>17333.400000000001</v>
      </c>
      <c r="F246" s="7" t="s">
        <v>415</v>
      </c>
    </row>
    <row r="247" spans="1:7" ht="24" customHeight="1" x14ac:dyDescent="0.25">
      <c r="A247" s="3" t="s">
        <v>624</v>
      </c>
      <c r="B247" s="4" t="s">
        <v>175</v>
      </c>
      <c r="C247" s="4" t="s">
        <v>571</v>
      </c>
      <c r="D247" s="5">
        <v>44253</v>
      </c>
      <c r="E247" s="49">
        <v>7163.9</v>
      </c>
      <c r="F247" s="6" t="s">
        <v>415</v>
      </c>
    </row>
    <row r="248" spans="1:7" ht="48.75" customHeight="1" x14ac:dyDescent="0.25">
      <c r="A248" s="17" t="s">
        <v>625</v>
      </c>
      <c r="B248" s="22" t="s">
        <v>194</v>
      </c>
      <c r="C248" s="22" t="s">
        <v>626</v>
      </c>
      <c r="D248" s="21">
        <v>44253</v>
      </c>
      <c r="E248" s="50">
        <v>8209.9</v>
      </c>
      <c r="F248" s="7" t="s">
        <v>415</v>
      </c>
      <c r="G248" s="9"/>
    </row>
    <row r="249" spans="1:7" ht="27.75" customHeight="1" x14ac:dyDescent="0.25">
      <c r="A249" s="3" t="s">
        <v>627</v>
      </c>
      <c r="B249" s="4" t="s">
        <v>177</v>
      </c>
      <c r="C249" s="4" t="s">
        <v>571</v>
      </c>
      <c r="D249" s="5">
        <v>44253</v>
      </c>
      <c r="E249" s="49">
        <v>11733.4</v>
      </c>
      <c r="F249" s="6" t="s">
        <v>415</v>
      </c>
    </row>
    <row r="250" spans="1:7" ht="59.25" customHeight="1" x14ac:dyDescent="0.25">
      <c r="A250" s="17" t="s">
        <v>628</v>
      </c>
      <c r="B250" s="22" t="s">
        <v>196</v>
      </c>
      <c r="C250" s="22" t="s">
        <v>629</v>
      </c>
      <c r="D250" s="21">
        <v>44253</v>
      </c>
      <c r="E250" s="50">
        <v>9925.2000000000007</v>
      </c>
      <c r="F250" s="7" t="s">
        <v>415</v>
      </c>
    </row>
    <row r="251" spans="1:7" ht="36.75" customHeight="1" x14ac:dyDescent="0.25">
      <c r="A251" s="3" t="s">
        <v>630</v>
      </c>
      <c r="B251" s="4" t="s">
        <v>632</v>
      </c>
      <c r="C251" s="4" t="s">
        <v>631</v>
      </c>
      <c r="D251" s="5">
        <v>44253</v>
      </c>
      <c r="E251" s="49">
        <v>7481.3</v>
      </c>
      <c r="F251" s="6" t="s">
        <v>415</v>
      </c>
    </row>
    <row r="252" spans="1:7" ht="52.5" customHeight="1" x14ac:dyDescent="0.25">
      <c r="A252" s="17" t="s">
        <v>633</v>
      </c>
      <c r="B252" s="22" t="s">
        <v>14</v>
      </c>
      <c r="C252" s="22" t="s">
        <v>634</v>
      </c>
      <c r="D252" s="21">
        <v>44253</v>
      </c>
      <c r="E252" s="50">
        <v>2482.62</v>
      </c>
      <c r="F252" s="7" t="s">
        <v>415</v>
      </c>
    </row>
    <row r="253" spans="1:7" ht="36.75" customHeight="1" x14ac:dyDescent="0.25">
      <c r="A253" s="17" t="s">
        <v>10</v>
      </c>
      <c r="B253" s="22" t="s">
        <v>16</v>
      </c>
      <c r="C253" s="22" t="s">
        <v>635</v>
      </c>
      <c r="D253" s="21">
        <v>44243</v>
      </c>
      <c r="E253" s="50">
        <v>2080000</v>
      </c>
      <c r="F253" s="7">
        <v>65508437191</v>
      </c>
    </row>
    <row r="254" spans="1:7" ht="38.25" customHeight="1" x14ac:dyDescent="0.25">
      <c r="A254" s="3" t="s">
        <v>636</v>
      </c>
      <c r="B254" s="4" t="s">
        <v>638</v>
      </c>
      <c r="C254" s="4" t="s">
        <v>637</v>
      </c>
      <c r="D254" s="5">
        <v>44243</v>
      </c>
      <c r="E254" s="49">
        <v>347968.75</v>
      </c>
      <c r="F254" s="6">
        <v>65508437174</v>
      </c>
    </row>
    <row r="255" spans="1:7" ht="24" customHeight="1" x14ac:dyDescent="0.25">
      <c r="A255" s="17" t="s">
        <v>636</v>
      </c>
      <c r="B255" s="22" t="s">
        <v>16</v>
      </c>
      <c r="C255" s="22" t="s">
        <v>639</v>
      </c>
      <c r="D255" s="21">
        <v>44243</v>
      </c>
      <c r="E255" s="50">
        <v>629622.97</v>
      </c>
      <c r="F255" s="7">
        <v>65508437174</v>
      </c>
    </row>
    <row r="256" spans="1:7" ht="27" customHeight="1" x14ac:dyDescent="0.25">
      <c r="A256" s="3" t="s">
        <v>636</v>
      </c>
      <c r="B256" s="4" t="s">
        <v>262</v>
      </c>
      <c r="C256" s="4" t="s">
        <v>640</v>
      </c>
      <c r="D256" s="5">
        <v>44243</v>
      </c>
      <c r="E256" s="49">
        <v>22978.09</v>
      </c>
      <c r="F256" s="6">
        <v>65508437174</v>
      </c>
    </row>
    <row r="257" spans="1:6" ht="24" customHeight="1" x14ac:dyDescent="0.25">
      <c r="A257" s="17" t="s">
        <v>636</v>
      </c>
      <c r="B257" s="22" t="s">
        <v>264</v>
      </c>
      <c r="C257" s="22" t="s">
        <v>641</v>
      </c>
      <c r="D257" s="21">
        <v>44244</v>
      </c>
      <c r="E257" s="50">
        <v>1344939</v>
      </c>
      <c r="F257" s="7">
        <v>65508437174</v>
      </c>
    </row>
    <row r="258" spans="1:6" ht="33" customHeight="1" x14ac:dyDescent="0.25">
      <c r="A258" s="3" t="s">
        <v>636</v>
      </c>
      <c r="B258" s="4" t="s">
        <v>29</v>
      </c>
      <c r="C258" s="4" t="s">
        <v>29</v>
      </c>
      <c r="D258" s="5">
        <v>44253</v>
      </c>
      <c r="E258" s="49">
        <v>2800000</v>
      </c>
      <c r="F258" s="6">
        <v>65508437174</v>
      </c>
    </row>
    <row r="259" spans="1:6" ht="36" customHeight="1" x14ac:dyDescent="0.25">
      <c r="A259" s="17" t="s">
        <v>416</v>
      </c>
      <c r="B259" s="22" t="s">
        <v>16</v>
      </c>
      <c r="C259" s="22" t="s">
        <v>533</v>
      </c>
      <c r="D259" s="21">
        <v>44243</v>
      </c>
      <c r="E259" s="50">
        <v>100000</v>
      </c>
      <c r="F259" s="7">
        <v>65508437220</v>
      </c>
    </row>
    <row r="260" spans="1:6" ht="35.25" customHeight="1" x14ac:dyDescent="0.25">
      <c r="A260" s="3" t="s">
        <v>416</v>
      </c>
      <c r="B260" s="4" t="s">
        <v>643</v>
      </c>
      <c r="C260" s="4" t="s">
        <v>642</v>
      </c>
      <c r="D260" s="5">
        <v>44245</v>
      </c>
      <c r="E260" s="49">
        <v>11557.11</v>
      </c>
      <c r="F260" s="6">
        <v>65508437220</v>
      </c>
    </row>
    <row r="261" spans="1:6" ht="27" customHeight="1" x14ac:dyDescent="0.25">
      <c r="A261" s="17" t="s">
        <v>416</v>
      </c>
      <c r="B261" s="22" t="s">
        <v>643</v>
      </c>
      <c r="C261" s="22" t="s">
        <v>644</v>
      </c>
      <c r="D261" s="21">
        <v>44250</v>
      </c>
      <c r="E261" s="50">
        <v>5000</v>
      </c>
      <c r="F261" s="7">
        <v>65508437220</v>
      </c>
    </row>
    <row r="262" spans="1:6" ht="38.25" customHeight="1" x14ac:dyDescent="0.25">
      <c r="A262" s="3" t="s">
        <v>416</v>
      </c>
      <c r="B262" s="4" t="s">
        <v>645</v>
      </c>
      <c r="C262" s="4" t="s">
        <v>645</v>
      </c>
      <c r="D262" s="5">
        <v>44253</v>
      </c>
      <c r="E262" s="49">
        <f>168*1.16</f>
        <v>194.88</v>
      </c>
      <c r="F262" s="6">
        <v>65508437220</v>
      </c>
    </row>
    <row r="263" spans="1:6" ht="39.75" customHeight="1" x14ac:dyDescent="0.25">
      <c r="A263" s="17" t="s">
        <v>636</v>
      </c>
      <c r="B263" s="22" t="s">
        <v>260</v>
      </c>
      <c r="C263" s="22" t="s">
        <v>646</v>
      </c>
      <c r="D263" s="21">
        <v>44243</v>
      </c>
      <c r="E263" s="50">
        <v>629622.97</v>
      </c>
      <c r="F263" s="7">
        <v>97196508</v>
      </c>
    </row>
    <row r="264" spans="1:6" ht="15" customHeight="1" x14ac:dyDescent="0.25"/>
    <row r="277" ht="44.25" customHeight="1" x14ac:dyDescent="0.25"/>
    <row r="282" ht="15" customHeight="1" x14ac:dyDescent="0.25"/>
    <row r="283" ht="15" customHeight="1" x14ac:dyDescent="0.25"/>
    <row r="285" ht="31.5" customHeight="1" x14ac:dyDescent="0.25"/>
    <row r="286" ht="25.5" customHeight="1" x14ac:dyDescent="0.25"/>
    <row r="288" ht="23.25" customHeight="1" x14ac:dyDescent="0.25"/>
    <row r="290" ht="25.5" customHeight="1" x14ac:dyDescent="0.25"/>
    <row r="291" ht="33.75" customHeight="1" x14ac:dyDescent="0.25"/>
    <row r="294" ht="27.75" customHeight="1" x14ac:dyDescent="0.25"/>
    <row r="295" ht="15" customHeight="1" x14ac:dyDescent="0.25"/>
    <row r="301" ht="27" customHeight="1" x14ac:dyDescent="0.25"/>
    <row r="303" ht="16.5" customHeight="1" x14ac:dyDescent="0.25"/>
    <row r="305" ht="10.5" customHeight="1" x14ac:dyDescent="0.25"/>
    <row r="308" ht="57" customHeight="1" x14ac:dyDescent="0.25"/>
    <row r="309" ht="63" customHeight="1" x14ac:dyDescent="0.25"/>
    <row r="310" ht="44.25" customHeight="1" x14ac:dyDescent="0.25"/>
    <row r="311" ht="36" customHeight="1" x14ac:dyDescent="0.25"/>
    <row r="313" ht="42" customHeight="1" x14ac:dyDescent="0.25"/>
    <row r="314" ht="49.5" customHeight="1" x14ac:dyDescent="0.25"/>
    <row r="315" ht="39" customHeight="1" x14ac:dyDescent="0.25"/>
    <row r="316" ht="53.25" customHeight="1" x14ac:dyDescent="0.25"/>
    <row r="317" ht="54" customHeight="1" x14ac:dyDescent="0.25"/>
    <row r="318" ht="23.25" customHeight="1" x14ac:dyDescent="0.25"/>
    <row r="322" ht="30.75" customHeight="1" x14ac:dyDescent="0.25"/>
    <row r="323" ht="23.25" customHeight="1" x14ac:dyDescent="0.25"/>
    <row r="324" ht="13.5" customHeight="1" x14ac:dyDescent="0.25"/>
    <row r="325" ht="21.75" customHeight="1" x14ac:dyDescent="0.25"/>
    <row r="330" ht="30" customHeight="1" x14ac:dyDescent="0.25"/>
    <row r="331" ht="15" customHeight="1" x14ac:dyDescent="0.25"/>
    <row r="336" ht="15" customHeight="1" x14ac:dyDescent="0.25"/>
    <row r="339" ht="15" customHeight="1" x14ac:dyDescent="0.25"/>
    <row r="354" ht="36.75" customHeight="1" x14ac:dyDescent="0.25"/>
    <row r="360" ht="15" customHeight="1" x14ac:dyDescent="0.25"/>
    <row r="394" ht="15" customHeight="1" x14ac:dyDescent="0.25"/>
    <row r="395" ht="15" customHeight="1" x14ac:dyDescent="0.25"/>
    <row r="396" ht="15" customHeight="1" x14ac:dyDescent="0.25"/>
    <row r="397" ht="15" customHeight="1" x14ac:dyDescent="0.25"/>
    <row r="445" ht="15" customHeight="1" x14ac:dyDescent="0.25"/>
    <row r="453" ht="24" customHeight="1" x14ac:dyDescent="0.25"/>
    <row r="467" spans="1:1" ht="15" customHeight="1" x14ac:dyDescent="0.25"/>
    <row r="468" spans="1:1" ht="15" customHeight="1" x14ac:dyDescent="0.25"/>
    <row r="476" spans="1:1" x14ac:dyDescent="0.25">
      <c r="A476" s="10"/>
    </row>
    <row r="477" spans="1:1" ht="15" customHeight="1" x14ac:dyDescent="0.25">
      <c r="A477" s="10"/>
    </row>
    <row r="478" spans="1:1" x14ac:dyDescent="0.25">
      <c r="A478" s="10"/>
    </row>
    <row r="479" spans="1:1" x14ac:dyDescent="0.25">
      <c r="A479" s="10"/>
    </row>
    <row r="483" ht="15" customHeight="1" x14ac:dyDescent="0.25"/>
    <row r="489" ht="13.5" customHeight="1" x14ac:dyDescent="0.25"/>
    <row r="490" ht="13.5" customHeight="1" x14ac:dyDescent="0.25"/>
    <row r="493" ht="15" customHeight="1" x14ac:dyDescent="0.25"/>
    <row r="518" ht="15" customHeight="1" x14ac:dyDescent="0.25"/>
    <row r="519" ht="15" customHeight="1" x14ac:dyDescent="0.25"/>
    <row r="523" ht="15" customHeight="1" x14ac:dyDescent="0.25"/>
    <row r="534" ht="15" customHeight="1" x14ac:dyDescent="0.25"/>
    <row r="540" ht="18" customHeight="1" x14ac:dyDescent="0.25"/>
    <row r="541" ht="14.25" customHeight="1" x14ac:dyDescent="0.25"/>
    <row r="554" ht="15" customHeight="1" x14ac:dyDescent="0.25"/>
    <row r="562" ht="15" customHeight="1" x14ac:dyDescent="0.25"/>
    <row r="563" ht="15" customHeight="1" x14ac:dyDescent="0.25"/>
    <row r="566"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3"/>
  <sheetViews>
    <sheetView view="pageBreakPreview" zoomScale="91" zoomScaleNormal="91" zoomScaleSheetLayoutView="91"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2256</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50.25" customHeight="1" x14ac:dyDescent="0.25">
      <c r="A9" s="3" t="s">
        <v>10</v>
      </c>
      <c r="B9" s="4" t="s">
        <v>268</v>
      </c>
      <c r="C9" s="4" t="s">
        <v>647</v>
      </c>
      <c r="D9" s="5">
        <v>44260</v>
      </c>
      <c r="E9" s="49">
        <v>27263.7</v>
      </c>
      <c r="F9" s="6">
        <v>165694876</v>
      </c>
    </row>
    <row r="10" spans="1:6" s="8" customFormat="1" ht="52.5" customHeight="1" x14ac:dyDescent="0.25">
      <c r="A10" s="17" t="s">
        <v>10</v>
      </c>
      <c r="B10" s="22" t="s">
        <v>649</v>
      </c>
      <c r="C10" s="22" t="s">
        <v>648</v>
      </c>
      <c r="D10" s="21">
        <v>44260</v>
      </c>
      <c r="E10" s="50">
        <v>12399.24</v>
      </c>
      <c r="F10" s="7">
        <v>165694876</v>
      </c>
    </row>
    <row r="11" spans="1:6" ht="78.75" customHeight="1" x14ac:dyDescent="0.25">
      <c r="A11" s="3" t="s">
        <v>10</v>
      </c>
      <c r="B11" s="4" t="s">
        <v>329</v>
      </c>
      <c r="C11" s="4" t="s">
        <v>650</v>
      </c>
      <c r="D11" s="5">
        <v>44260</v>
      </c>
      <c r="E11" s="49">
        <v>32977.75</v>
      </c>
      <c r="F11" s="6">
        <v>165694876</v>
      </c>
    </row>
    <row r="12" spans="1:6" ht="39.75" customHeight="1" x14ac:dyDescent="0.25">
      <c r="A12" s="17" t="s">
        <v>651</v>
      </c>
      <c r="B12" s="22" t="s">
        <v>653</v>
      </c>
      <c r="C12" s="22" t="s">
        <v>652</v>
      </c>
      <c r="D12" s="21">
        <v>44267</v>
      </c>
      <c r="E12" s="50">
        <v>590</v>
      </c>
      <c r="F12" s="7">
        <v>165694876</v>
      </c>
    </row>
    <row r="13" spans="1:6" ht="35.25" customHeight="1" x14ac:dyDescent="0.25">
      <c r="A13" s="3" t="s">
        <v>654</v>
      </c>
      <c r="B13" s="4" t="s">
        <v>653</v>
      </c>
      <c r="C13" s="4" t="s">
        <v>655</v>
      </c>
      <c r="D13" s="5">
        <v>44267</v>
      </c>
      <c r="E13" s="49">
        <v>30434.67</v>
      </c>
      <c r="F13" s="6">
        <v>165694876</v>
      </c>
    </row>
    <row r="14" spans="1:6" ht="44.25" customHeight="1" x14ac:dyDescent="0.25">
      <c r="A14" s="17" t="s">
        <v>656</v>
      </c>
      <c r="B14" s="22" t="s">
        <v>653</v>
      </c>
      <c r="C14" s="22" t="s">
        <v>657</v>
      </c>
      <c r="D14" s="21">
        <v>44267</v>
      </c>
      <c r="E14" s="50">
        <v>610</v>
      </c>
      <c r="F14" s="7">
        <v>165694876</v>
      </c>
    </row>
    <row r="15" spans="1:6" ht="30" customHeight="1" x14ac:dyDescent="0.25">
      <c r="A15" s="3" t="s">
        <v>658</v>
      </c>
      <c r="B15" s="4" t="s">
        <v>653</v>
      </c>
      <c r="C15" s="4" t="s">
        <v>659</v>
      </c>
      <c r="D15" s="5">
        <v>44267</v>
      </c>
      <c r="E15" s="49">
        <v>36509.65</v>
      </c>
      <c r="F15" s="6">
        <v>165694876</v>
      </c>
    </row>
    <row r="16" spans="1:6" ht="31.5" customHeight="1" x14ac:dyDescent="0.25">
      <c r="A16" s="17" t="s">
        <v>660</v>
      </c>
      <c r="B16" s="22" t="s">
        <v>653</v>
      </c>
      <c r="C16" s="22" t="s">
        <v>661</v>
      </c>
      <c r="D16" s="21">
        <v>44267</v>
      </c>
      <c r="E16" s="50">
        <v>610</v>
      </c>
      <c r="F16" s="7">
        <v>165694876</v>
      </c>
    </row>
    <row r="17" spans="1:6" ht="40.5" customHeight="1" x14ac:dyDescent="0.25">
      <c r="A17" s="3" t="s">
        <v>662</v>
      </c>
      <c r="B17" s="4" t="s">
        <v>653</v>
      </c>
      <c r="C17" s="4" t="s">
        <v>663</v>
      </c>
      <c r="D17" s="5">
        <v>44267</v>
      </c>
      <c r="E17" s="49">
        <v>31853.06</v>
      </c>
      <c r="F17" s="6">
        <v>165694876</v>
      </c>
    </row>
    <row r="18" spans="1:6" s="8" customFormat="1" ht="30.75" customHeight="1" x14ac:dyDescent="0.25">
      <c r="A18" s="17" t="s">
        <v>664</v>
      </c>
      <c r="B18" s="22" t="s">
        <v>653</v>
      </c>
      <c r="C18" s="22" t="s">
        <v>665</v>
      </c>
      <c r="D18" s="21">
        <v>44267</v>
      </c>
      <c r="E18" s="50">
        <v>610</v>
      </c>
      <c r="F18" s="7">
        <v>165694876</v>
      </c>
    </row>
    <row r="19" spans="1:6" ht="49.5" customHeight="1" x14ac:dyDescent="0.25">
      <c r="A19" s="3" t="s">
        <v>10</v>
      </c>
      <c r="B19" s="4" t="s">
        <v>536</v>
      </c>
      <c r="C19" s="4" t="s">
        <v>666</v>
      </c>
      <c r="D19" s="5">
        <v>44267</v>
      </c>
      <c r="E19" s="49">
        <v>8037.4</v>
      </c>
      <c r="F19" s="6">
        <v>165694876</v>
      </c>
    </row>
    <row r="20" spans="1:6" ht="45.75" customHeight="1" x14ac:dyDescent="0.25">
      <c r="A20" s="17" t="s">
        <v>10</v>
      </c>
      <c r="B20" s="22" t="s">
        <v>55</v>
      </c>
      <c r="C20" s="22" t="s">
        <v>667</v>
      </c>
      <c r="D20" s="21">
        <v>44260</v>
      </c>
      <c r="E20" s="50">
        <v>5574.96</v>
      </c>
      <c r="F20" s="7">
        <v>165695368</v>
      </c>
    </row>
    <row r="21" spans="1:6" ht="33" customHeight="1" x14ac:dyDescent="0.25">
      <c r="A21" s="3" t="s">
        <v>10</v>
      </c>
      <c r="B21" s="4" t="s">
        <v>668</v>
      </c>
      <c r="C21" s="4" t="s">
        <v>668</v>
      </c>
      <c r="D21" s="5">
        <v>44260</v>
      </c>
      <c r="E21" s="49">
        <v>40000</v>
      </c>
      <c r="F21" s="6">
        <v>165695368</v>
      </c>
    </row>
    <row r="22" spans="1:6" ht="121.5" customHeight="1" x14ac:dyDescent="0.25">
      <c r="A22" s="17" t="s">
        <v>10</v>
      </c>
      <c r="B22" s="22" t="s">
        <v>75</v>
      </c>
      <c r="C22" s="22" t="s">
        <v>669</v>
      </c>
      <c r="D22" s="21">
        <v>44267</v>
      </c>
      <c r="E22" s="50">
        <v>57820.13</v>
      </c>
      <c r="F22" s="7">
        <v>165695368</v>
      </c>
    </row>
    <row r="23" spans="1:6" ht="91.5" customHeight="1" x14ac:dyDescent="0.25">
      <c r="A23" s="3" t="s">
        <v>10</v>
      </c>
      <c r="B23" s="4" t="s">
        <v>294</v>
      </c>
      <c r="C23" s="4" t="s">
        <v>670</v>
      </c>
      <c r="D23" s="5">
        <v>44267</v>
      </c>
      <c r="E23" s="49">
        <v>68679.960000000006</v>
      </c>
      <c r="F23" s="6">
        <v>165695368</v>
      </c>
    </row>
    <row r="24" spans="1:6" ht="56.25" customHeight="1" x14ac:dyDescent="0.25">
      <c r="A24" s="17" t="s">
        <v>10</v>
      </c>
      <c r="B24" s="22" t="s">
        <v>294</v>
      </c>
      <c r="C24" s="22" t="s">
        <v>671</v>
      </c>
      <c r="D24" s="21">
        <v>44267</v>
      </c>
      <c r="E24" s="50">
        <v>3118.55</v>
      </c>
      <c r="F24" s="7">
        <v>165695368</v>
      </c>
    </row>
    <row r="25" spans="1:6" ht="88.5" customHeight="1" x14ac:dyDescent="0.25">
      <c r="A25" s="3" t="s">
        <v>10</v>
      </c>
      <c r="B25" s="4" t="s">
        <v>294</v>
      </c>
      <c r="C25" s="4" t="s">
        <v>672</v>
      </c>
      <c r="D25" s="5">
        <v>44267</v>
      </c>
      <c r="E25" s="49">
        <v>135334</v>
      </c>
      <c r="F25" s="6">
        <v>165695368</v>
      </c>
    </row>
    <row r="26" spans="1:6" ht="109.5" customHeight="1" x14ac:dyDescent="0.25">
      <c r="A26" s="17" t="s">
        <v>10</v>
      </c>
      <c r="B26" s="22" t="s">
        <v>294</v>
      </c>
      <c r="C26" s="22" t="s">
        <v>673</v>
      </c>
      <c r="D26" s="21">
        <v>44267</v>
      </c>
      <c r="E26" s="50">
        <v>35499.370000000003</v>
      </c>
      <c r="F26" s="7">
        <v>165695368</v>
      </c>
    </row>
    <row r="27" spans="1:6" ht="109.5" customHeight="1" x14ac:dyDescent="0.25">
      <c r="A27" s="3" t="s">
        <v>10</v>
      </c>
      <c r="B27" s="4" t="s">
        <v>294</v>
      </c>
      <c r="C27" s="4" t="s">
        <v>674</v>
      </c>
      <c r="D27" s="5">
        <v>44267</v>
      </c>
      <c r="E27" s="49">
        <v>95126.46</v>
      </c>
      <c r="F27" s="6">
        <v>165695368</v>
      </c>
    </row>
    <row r="28" spans="1:6" ht="48.75" customHeight="1" x14ac:dyDescent="0.25">
      <c r="A28" s="17" t="s">
        <v>10</v>
      </c>
      <c r="B28" s="22" t="s">
        <v>383</v>
      </c>
      <c r="C28" s="22" t="s">
        <v>675</v>
      </c>
      <c r="D28" s="21">
        <v>44267</v>
      </c>
      <c r="E28" s="50">
        <v>131373.12</v>
      </c>
      <c r="F28" s="7">
        <v>165695368</v>
      </c>
    </row>
    <row r="29" spans="1:6" ht="52.5" customHeight="1" x14ac:dyDescent="0.25">
      <c r="A29" s="3" t="s">
        <v>10</v>
      </c>
      <c r="B29" s="4" t="s">
        <v>75</v>
      </c>
      <c r="C29" s="4" t="s">
        <v>676</v>
      </c>
      <c r="D29" s="5">
        <v>44267</v>
      </c>
      <c r="E29" s="49">
        <v>167122.01999999999</v>
      </c>
      <c r="F29" s="6">
        <v>165695368</v>
      </c>
    </row>
    <row r="30" spans="1:6" ht="90" customHeight="1" x14ac:dyDescent="0.25">
      <c r="A30" s="17" t="s">
        <v>10</v>
      </c>
      <c r="B30" s="22" t="s">
        <v>75</v>
      </c>
      <c r="C30" s="22" t="s">
        <v>677</v>
      </c>
      <c r="D30" s="21">
        <v>44267</v>
      </c>
      <c r="E30" s="50">
        <v>217636.79</v>
      </c>
      <c r="F30" s="7">
        <v>165695368</v>
      </c>
    </row>
    <row r="31" spans="1:6" ht="67.5" customHeight="1" x14ac:dyDescent="0.25">
      <c r="A31" s="3" t="s">
        <v>10</v>
      </c>
      <c r="B31" s="4" t="s">
        <v>69</v>
      </c>
      <c r="C31" s="4" t="s">
        <v>678</v>
      </c>
      <c r="D31" s="5">
        <v>44267</v>
      </c>
      <c r="E31" s="49">
        <v>96602.9</v>
      </c>
      <c r="F31" s="6">
        <v>165695368</v>
      </c>
    </row>
    <row r="32" spans="1:6" ht="42.75" customHeight="1" x14ac:dyDescent="0.25">
      <c r="A32" s="3" t="s">
        <v>10</v>
      </c>
      <c r="B32" s="4" t="s">
        <v>326</v>
      </c>
      <c r="C32" s="4" t="s">
        <v>680</v>
      </c>
      <c r="D32" s="5">
        <v>44256</v>
      </c>
      <c r="E32" s="49">
        <v>21203.53</v>
      </c>
      <c r="F32" s="6">
        <v>165841941</v>
      </c>
    </row>
    <row r="33" spans="1:6" ht="55.5" customHeight="1" x14ac:dyDescent="0.25">
      <c r="A33" s="17"/>
      <c r="B33" s="22" t="s">
        <v>25</v>
      </c>
      <c r="C33" s="22" t="s">
        <v>681</v>
      </c>
      <c r="D33" s="21">
        <v>44257</v>
      </c>
      <c r="E33" s="50">
        <v>1400</v>
      </c>
      <c r="F33" s="7">
        <v>165841941</v>
      </c>
    </row>
    <row r="34" spans="1:6" ht="52.5" customHeight="1" x14ac:dyDescent="0.25">
      <c r="A34" s="3" t="s">
        <v>10</v>
      </c>
      <c r="B34" s="4" t="s">
        <v>16</v>
      </c>
      <c r="C34" s="4" t="s">
        <v>682</v>
      </c>
      <c r="D34" s="5">
        <v>44260</v>
      </c>
      <c r="E34" s="49">
        <v>50000</v>
      </c>
      <c r="F34" s="6">
        <v>165841941</v>
      </c>
    </row>
    <row r="35" spans="1:6" ht="48" customHeight="1" x14ac:dyDescent="0.25">
      <c r="A35" s="17" t="s">
        <v>10</v>
      </c>
      <c r="B35" s="22" t="s">
        <v>16</v>
      </c>
      <c r="C35" s="22" t="s">
        <v>568</v>
      </c>
      <c r="D35" s="21">
        <v>44260</v>
      </c>
      <c r="E35" s="50">
        <v>20000</v>
      </c>
      <c r="F35" s="7">
        <v>165841941</v>
      </c>
    </row>
    <row r="36" spans="1:6" ht="45" customHeight="1" x14ac:dyDescent="0.25">
      <c r="A36" s="3" t="s">
        <v>10</v>
      </c>
      <c r="B36" s="4" t="s">
        <v>684</v>
      </c>
      <c r="C36" s="4" t="s">
        <v>683</v>
      </c>
      <c r="D36" s="5">
        <v>44260</v>
      </c>
      <c r="E36" s="49">
        <v>10585</v>
      </c>
      <c r="F36" s="6">
        <v>165841941</v>
      </c>
    </row>
    <row r="37" spans="1:6" ht="64.5" customHeight="1" x14ac:dyDescent="0.25">
      <c r="A37" s="17" t="s">
        <v>10</v>
      </c>
      <c r="B37" s="22" t="s">
        <v>25</v>
      </c>
      <c r="C37" s="22" t="s">
        <v>685</v>
      </c>
      <c r="D37" s="21">
        <v>44266</v>
      </c>
      <c r="E37" s="50">
        <v>1800</v>
      </c>
      <c r="F37" s="7">
        <v>165841941</v>
      </c>
    </row>
    <row r="38" spans="1:6" ht="39" customHeight="1" x14ac:dyDescent="0.25">
      <c r="A38" s="3" t="s">
        <v>10</v>
      </c>
      <c r="B38" s="4" t="s">
        <v>16</v>
      </c>
      <c r="C38" s="4" t="s">
        <v>682</v>
      </c>
      <c r="D38" s="5">
        <v>44267</v>
      </c>
      <c r="E38" s="49">
        <v>1050000</v>
      </c>
      <c r="F38" s="6">
        <v>165841941</v>
      </c>
    </row>
    <row r="39" spans="1:6" ht="39.75" customHeight="1" x14ac:dyDescent="0.25">
      <c r="A39" s="3" t="s">
        <v>686</v>
      </c>
      <c r="B39" s="4" t="s">
        <v>688</v>
      </c>
      <c r="C39" s="4" t="s">
        <v>687</v>
      </c>
      <c r="D39" s="5">
        <v>44264</v>
      </c>
      <c r="E39" s="49">
        <v>7685.6</v>
      </c>
      <c r="F39" s="6" t="s">
        <v>8</v>
      </c>
    </row>
    <row r="40" spans="1:6" ht="35.25" customHeight="1" x14ac:dyDescent="0.25">
      <c r="A40" s="17" t="s">
        <v>416</v>
      </c>
      <c r="B40" s="22" t="s">
        <v>182</v>
      </c>
      <c r="C40" s="22" t="s">
        <v>182</v>
      </c>
      <c r="D40" s="21">
        <v>44266</v>
      </c>
      <c r="E40" s="50">
        <f>1900*1.16</f>
        <v>2204</v>
      </c>
      <c r="F40" s="7" t="s">
        <v>8</v>
      </c>
    </row>
    <row r="41" spans="1:6" ht="33" customHeight="1" x14ac:dyDescent="0.25">
      <c r="A41" s="3" t="s">
        <v>416</v>
      </c>
      <c r="B41" s="4" t="s">
        <v>11</v>
      </c>
      <c r="C41" s="4" t="s">
        <v>689</v>
      </c>
      <c r="D41" s="5">
        <v>44267</v>
      </c>
      <c r="E41" s="49">
        <v>2375811.5</v>
      </c>
      <c r="F41" s="6" t="s">
        <v>8</v>
      </c>
    </row>
    <row r="42" spans="1:6" ht="49.5" customHeight="1" x14ac:dyDescent="0.25">
      <c r="A42" s="17" t="s">
        <v>690</v>
      </c>
      <c r="B42" s="22" t="s">
        <v>15</v>
      </c>
      <c r="C42" s="22" t="s">
        <v>691</v>
      </c>
      <c r="D42" s="21">
        <v>44267</v>
      </c>
      <c r="E42" s="50">
        <v>1146.67</v>
      </c>
      <c r="F42" s="7" t="s">
        <v>8</v>
      </c>
    </row>
    <row r="43" spans="1:6" ht="28.5" customHeight="1" x14ac:dyDescent="0.25">
      <c r="A43" s="3" t="s">
        <v>692</v>
      </c>
      <c r="B43" s="4" t="s">
        <v>6</v>
      </c>
      <c r="C43" s="4" t="s">
        <v>6</v>
      </c>
      <c r="D43" s="5">
        <v>44267</v>
      </c>
      <c r="E43" s="49">
        <v>0</v>
      </c>
      <c r="F43" s="6" t="s">
        <v>8</v>
      </c>
    </row>
    <row r="44" spans="1:6" ht="33.75" customHeight="1" x14ac:dyDescent="0.25">
      <c r="A44" s="17" t="s">
        <v>693</v>
      </c>
      <c r="B44" s="22" t="s">
        <v>91</v>
      </c>
      <c r="C44" s="22" t="s">
        <v>689</v>
      </c>
      <c r="D44" s="21">
        <v>44267</v>
      </c>
      <c r="E44" s="50">
        <v>4475.3</v>
      </c>
      <c r="F44" s="7" t="s">
        <v>8</v>
      </c>
    </row>
    <row r="45" spans="1:6" ht="35.25" customHeight="1" x14ac:dyDescent="0.25">
      <c r="A45" s="3" t="s">
        <v>694</v>
      </c>
      <c r="B45" s="4" t="s">
        <v>93</v>
      </c>
      <c r="C45" s="4" t="s">
        <v>689</v>
      </c>
      <c r="D45" s="5">
        <v>44267</v>
      </c>
      <c r="E45" s="49">
        <v>7706.8</v>
      </c>
      <c r="F45" s="6" t="s">
        <v>8</v>
      </c>
    </row>
    <row r="46" spans="1:6" ht="22.5" customHeight="1" x14ac:dyDescent="0.25">
      <c r="A46" s="17" t="s">
        <v>695</v>
      </c>
      <c r="B46" s="22" t="s">
        <v>95</v>
      </c>
      <c r="C46" s="22" t="s">
        <v>689</v>
      </c>
      <c r="D46" s="21">
        <v>44267</v>
      </c>
      <c r="E46" s="50">
        <v>4510.3</v>
      </c>
      <c r="F46" s="7" t="s">
        <v>8</v>
      </c>
    </row>
    <row r="47" spans="1:6" ht="34.5" customHeight="1" x14ac:dyDescent="0.25">
      <c r="A47" s="3" t="s">
        <v>696</v>
      </c>
      <c r="B47" s="4" t="s">
        <v>12</v>
      </c>
      <c r="C47" s="4" t="s">
        <v>689</v>
      </c>
      <c r="D47" s="5">
        <v>44267</v>
      </c>
      <c r="E47" s="49">
        <v>4946.8999999999996</v>
      </c>
      <c r="F47" s="6" t="s">
        <v>8</v>
      </c>
    </row>
    <row r="48" spans="1:6" ht="18.75" customHeight="1" x14ac:dyDescent="0.25">
      <c r="A48" s="17" t="s">
        <v>697</v>
      </c>
      <c r="B48" s="22" t="s">
        <v>98</v>
      </c>
      <c r="C48" s="22" t="s">
        <v>689</v>
      </c>
      <c r="D48" s="21">
        <v>44267</v>
      </c>
      <c r="E48" s="50">
        <v>13173.1</v>
      </c>
      <c r="F48" s="7" t="s">
        <v>8</v>
      </c>
    </row>
    <row r="49" spans="1:6" ht="29.25" customHeight="1" x14ac:dyDescent="0.25">
      <c r="A49" s="3" t="s">
        <v>698</v>
      </c>
      <c r="B49" s="4" t="s">
        <v>100</v>
      </c>
      <c r="C49" s="4" t="s">
        <v>689</v>
      </c>
      <c r="D49" s="5">
        <v>44267</v>
      </c>
      <c r="E49" s="49">
        <v>6574.3</v>
      </c>
      <c r="F49" s="6" t="s">
        <v>8</v>
      </c>
    </row>
    <row r="50" spans="1:6" ht="20.25" customHeight="1" x14ac:dyDescent="0.25">
      <c r="A50" s="17" t="s">
        <v>699</v>
      </c>
      <c r="B50" s="22" t="s">
        <v>102</v>
      </c>
      <c r="C50" s="22" t="s">
        <v>689</v>
      </c>
      <c r="D50" s="21">
        <v>44267</v>
      </c>
      <c r="E50" s="50">
        <v>4782.7</v>
      </c>
      <c r="F50" s="7" t="s">
        <v>8</v>
      </c>
    </row>
    <row r="51" spans="1:6" ht="21.75" customHeight="1" x14ac:dyDescent="0.25">
      <c r="A51" s="3" t="s">
        <v>700</v>
      </c>
      <c r="B51" s="4" t="s">
        <v>104</v>
      </c>
      <c r="C51" s="4" t="s">
        <v>689</v>
      </c>
      <c r="D51" s="5">
        <v>44267</v>
      </c>
      <c r="E51" s="49">
        <v>6993.8</v>
      </c>
      <c r="F51" s="6" t="s">
        <v>8</v>
      </c>
    </row>
    <row r="52" spans="1:6" ht="22.5" customHeight="1" x14ac:dyDescent="0.25">
      <c r="A52" s="17" t="s">
        <v>701</v>
      </c>
      <c r="B52" s="22" t="s">
        <v>106</v>
      </c>
      <c r="C52" s="22" t="s">
        <v>689</v>
      </c>
      <c r="D52" s="21">
        <v>44267</v>
      </c>
      <c r="E52" s="50">
        <v>5591.1</v>
      </c>
      <c r="F52" s="7" t="s">
        <v>8</v>
      </c>
    </row>
    <row r="53" spans="1:6" ht="20.25" customHeight="1" x14ac:dyDescent="0.25">
      <c r="A53" s="3" t="s">
        <v>702</v>
      </c>
      <c r="B53" s="4" t="s">
        <v>108</v>
      </c>
      <c r="C53" s="4" t="s">
        <v>689</v>
      </c>
      <c r="D53" s="5">
        <v>44267</v>
      </c>
      <c r="E53" s="49">
        <v>6583.4</v>
      </c>
      <c r="F53" s="6" t="s">
        <v>8</v>
      </c>
    </row>
    <row r="54" spans="1:6" ht="23.25" customHeight="1" x14ac:dyDescent="0.25">
      <c r="A54" s="17" t="s">
        <v>703</v>
      </c>
      <c r="B54" s="22" t="s">
        <v>110</v>
      </c>
      <c r="C54" s="22" t="s">
        <v>689</v>
      </c>
      <c r="D54" s="21">
        <v>44267</v>
      </c>
      <c r="E54" s="50">
        <v>7470.5</v>
      </c>
      <c r="F54" s="7" t="s">
        <v>8</v>
      </c>
    </row>
    <row r="55" spans="1:6" ht="23.25" customHeight="1" x14ac:dyDescent="0.25">
      <c r="A55" s="3" t="s">
        <v>704</v>
      </c>
      <c r="B55" s="4" t="s">
        <v>13</v>
      </c>
      <c r="C55" s="4" t="s">
        <v>689</v>
      </c>
      <c r="D55" s="5">
        <v>44267</v>
      </c>
      <c r="E55" s="49">
        <v>6904.1</v>
      </c>
      <c r="F55" s="6" t="s">
        <v>8</v>
      </c>
    </row>
    <row r="56" spans="1:6" ht="26.25" customHeight="1" x14ac:dyDescent="0.25">
      <c r="A56" s="17" t="s">
        <v>705</v>
      </c>
      <c r="B56" s="22" t="s">
        <v>113</v>
      </c>
      <c r="C56" s="22" t="s">
        <v>689</v>
      </c>
      <c r="D56" s="21">
        <v>44267</v>
      </c>
      <c r="E56" s="50">
        <v>13173</v>
      </c>
      <c r="F56" s="7" t="s">
        <v>8</v>
      </c>
    </row>
    <row r="57" spans="1:6" ht="24.75" customHeight="1" x14ac:dyDescent="0.25">
      <c r="A57" s="3" t="s">
        <v>706</v>
      </c>
      <c r="B57" s="4" t="s">
        <v>115</v>
      </c>
      <c r="C57" s="4" t="s">
        <v>689</v>
      </c>
      <c r="D57" s="5">
        <v>44267</v>
      </c>
      <c r="E57" s="49">
        <v>6652.3</v>
      </c>
      <c r="F57" s="6" t="s">
        <v>8</v>
      </c>
    </row>
    <row r="58" spans="1:6" ht="25.5" customHeight="1" x14ac:dyDescent="0.25">
      <c r="A58" s="17" t="s">
        <v>707</v>
      </c>
      <c r="B58" s="22" t="s">
        <v>117</v>
      </c>
      <c r="C58" s="22" t="s">
        <v>689</v>
      </c>
      <c r="D58" s="21">
        <v>44267</v>
      </c>
      <c r="E58" s="50">
        <v>4083.4</v>
      </c>
      <c r="F58" s="7" t="s">
        <v>8</v>
      </c>
    </row>
    <row r="59" spans="1:6" ht="23.25" customHeight="1" x14ac:dyDescent="0.25">
      <c r="A59" s="3" t="s">
        <v>708</v>
      </c>
      <c r="B59" s="4" t="s">
        <v>119</v>
      </c>
      <c r="C59" s="4" t="s">
        <v>689</v>
      </c>
      <c r="D59" s="5">
        <v>44267</v>
      </c>
      <c r="E59" s="49">
        <v>6297.1</v>
      </c>
      <c r="F59" s="6" t="s">
        <v>8</v>
      </c>
    </row>
    <row r="60" spans="1:6" ht="24" customHeight="1" x14ac:dyDescent="0.25">
      <c r="A60" s="17" t="s">
        <v>709</v>
      </c>
      <c r="B60" s="22" t="s">
        <v>121</v>
      </c>
      <c r="C60" s="22" t="s">
        <v>689</v>
      </c>
      <c r="D60" s="21">
        <v>44267</v>
      </c>
      <c r="E60" s="50">
        <v>7434.8</v>
      </c>
      <c r="F60" s="7" t="s">
        <v>8</v>
      </c>
    </row>
    <row r="61" spans="1:6" ht="27.75" customHeight="1" x14ac:dyDescent="0.25">
      <c r="A61" s="3" t="s">
        <v>710</v>
      </c>
      <c r="B61" s="4" t="s">
        <v>125</v>
      </c>
      <c r="C61" s="4" t="s">
        <v>689</v>
      </c>
      <c r="D61" s="5">
        <v>44267</v>
      </c>
      <c r="E61" s="49">
        <v>7114.8</v>
      </c>
      <c r="F61" s="6" t="s">
        <v>8</v>
      </c>
    </row>
    <row r="62" spans="1:6" ht="29.25" customHeight="1" x14ac:dyDescent="0.25">
      <c r="A62" s="17" t="s">
        <v>711</v>
      </c>
      <c r="B62" s="22" t="s">
        <v>127</v>
      </c>
      <c r="C62" s="22" t="s">
        <v>689</v>
      </c>
      <c r="D62" s="21">
        <v>44267</v>
      </c>
      <c r="E62" s="50">
        <v>6623.3</v>
      </c>
      <c r="F62" s="7" t="s">
        <v>8</v>
      </c>
    </row>
    <row r="63" spans="1:6" ht="23.25" customHeight="1" x14ac:dyDescent="0.25">
      <c r="A63" s="3" t="s">
        <v>712</v>
      </c>
      <c r="B63" s="4" t="s">
        <v>129</v>
      </c>
      <c r="C63" s="4" t="s">
        <v>689</v>
      </c>
      <c r="D63" s="5">
        <v>44267</v>
      </c>
      <c r="E63" s="49">
        <v>6785.6</v>
      </c>
      <c r="F63" s="6" t="s">
        <v>8</v>
      </c>
    </row>
    <row r="64" spans="1:6" ht="24.75" customHeight="1" x14ac:dyDescent="0.25">
      <c r="A64" s="17" t="s">
        <v>713</v>
      </c>
      <c r="B64" s="22" t="s">
        <v>131</v>
      </c>
      <c r="C64" s="22" t="s">
        <v>689</v>
      </c>
      <c r="D64" s="21">
        <v>44267</v>
      </c>
      <c r="E64" s="50">
        <v>6555.3</v>
      </c>
      <c r="F64" s="7" t="s">
        <v>8</v>
      </c>
    </row>
    <row r="65" spans="1:7" ht="30.75" customHeight="1" x14ac:dyDescent="0.25">
      <c r="A65" s="3" t="s">
        <v>714</v>
      </c>
      <c r="B65" s="4" t="s">
        <v>133</v>
      </c>
      <c r="C65" s="4" t="s">
        <v>689</v>
      </c>
      <c r="D65" s="5">
        <v>44267</v>
      </c>
      <c r="E65" s="49">
        <v>6667.2</v>
      </c>
      <c r="F65" s="6" t="s">
        <v>8</v>
      </c>
    </row>
    <row r="66" spans="1:7" ht="36.75" customHeight="1" x14ac:dyDescent="0.25">
      <c r="A66" s="17" t="s">
        <v>715</v>
      </c>
      <c r="B66" s="22" t="s">
        <v>135</v>
      </c>
      <c r="C66" s="22" t="s">
        <v>689</v>
      </c>
      <c r="D66" s="21">
        <v>44267</v>
      </c>
      <c r="E66" s="50">
        <v>7201.7</v>
      </c>
      <c r="F66" s="7" t="s">
        <v>8</v>
      </c>
    </row>
    <row r="67" spans="1:7" ht="31.5" customHeight="1" x14ac:dyDescent="0.25">
      <c r="A67" s="3" t="s">
        <v>716</v>
      </c>
      <c r="B67" s="4" t="s">
        <v>137</v>
      </c>
      <c r="C67" s="4" t="s">
        <v>689</v>
      </c>
      <c r="D67" s="5">
        <v>44267</v>
      </c>
      <c r="E67" s="49">
        <v>7304.7</v>
      </c>
      <c r="F67" s="6" t="s">
        <v>8</v>
      </c>
    </row>
    <row r="68" spans="1:7" ht="36" customHeight="1" x14ac:dyDescent="0.25">
      <c r="A68" s="17" t="s">
        <v>717</v>
      </c>
      <c r="B68" s="22" t="s">
        <v>139</v>
      </c>
      <c r="C68" s="22" t="s">
        <v>689</v>
      </c>
      <c r="D68" s="21">
        <v>44267</v>
      </c>
      <c r="E68" s="50">
        <v>9181.2000000000007</v>
      </c>
      <c r="F68" s="7" t="s">
        <v>8</v>
      </c>
    </row>
    <row r="69" spans="1:7" ht="29.25" customHeight="1" x14ac:dyDescent="0.25">
      <c r="A69" s="3" t="s">
        <v>718</v>
      </c>
      <c r="B69" s="4" t="s">
        <v>141</v>
      </c>
      <c r="C69" s="4" t="s">
        <v>689</v>
      </c>
      <c r="D69" s="5">
        <v>44267</v>
      </c>
      <c r="E69" s="49">
        <v>7043.1</v>
      </c>
      <c r="F69" s="6" t="s">
        <v>8</v>
      </c>
    </row>
    <row r="70" spans="1:7" ht="33.75" customHeight="1" x14ac:dyDescent="0.25">
      <c r="A70" s="17" t="s">
        <v>719</v>
      </c>
      <c r="B70" s="22" t="s">
        <v>143</v>
      </c>
      <c r="C70" s="22" t="s">
        <v>689</v>
      </c>
      <c r="D70" s="21">
        <v>44267</v>
      </c>
      <c r="E70" s="50">
        <v>8786.7999999999993</v>
      </c>
      <c r="F70" s="7" t="s">
        <v>8</v>
      </c>
    </row>
    <row r="71" spans="1:7" ht="29.25" customHeight="1" x14ac:dyDescent="0.25">
      <c r="A71" s="3" t="s">
        <v>720</v>
      </c>
      <c r="B71" s="4" t="s">
        <v>145</v>
      </c>
      <c r="C71" s="4" t="s">
        <v>689</v>
      </c>
      <c r="D71" s="5">
        <v>44267</v>
      </c>
      <c r="E71" s="49">
        <v>8710.5</v>
      </c>
      <c r="F71" s="6" t="s">
        <v>8</v>
      </c>
    </row>
    <row r="72" spans="1:7" ht="40.5" customHeight="1" x14ac:dyDescent="0.25">
      <c r="A72" s="17" t="s">
        <v>721</v>
      </c>
      <c r="B72" s="22" t="s">
        <v>147</v>
      </c>
      <c r="C72" s="22" t="s">
        <v>689</v>
      </c>
      <c r="D72" s="21">
        <v>44267</v>
      </c>
      <c r="E72" s="50">
        <v>8707.6</v>
      </c>
      <c r="F72" s="7" t="s">
        <v>8</v>
      </c>
    </row>
    <row r="73" spans="1:7" ht="32.25" customHeight="1" x14ac:dyDescent="0.25">
      <c r="A73" s="3" t="s">
        <v>722</v>
      </c>
      <c r="B73" s="4" t="s">
        <v>149</v>
      </c>
      <c r="C73" s="4" t="s">
        <v>689</v>
      </c>
      <c r="D73" s="5">
        <v>44267</v>
      </c>
      <c r="E73" s="49">
        <v>9213.2999999999993</v>
      </c>
      <c r="F73" s="6" t="s">
        <v>8</v>
      </c>
    </row>
    <row r="74" spans="1:7" ht="39.75" customHeight="1" x14ac:dyDescent="0.25">
      <c r="A74" s="17" t="s">
        <v>723</v>
      </c>
      <c r="B74" s="22" t="s">
        <v>151</v>
      </c>
      <c r="C74" s="22" t="s">
        <v>689</v>
      </c>
      <c r="D74" s="21">
        <v>44267</v>
      </c>
      <c r="E74" s="50">
        <v>6547.7</v>
      </c>
      <c r="F74" s="7" t="s">
        <v>8</v>
      </c>
    </row>
    <row r="75" spans="1:7" ht="33.75" customHeight="1" x14ac:dyDescent="0.25">
      <c r="A75" s="3" t="s">
        <v>724</v>
      </c>
      <c r="B75" s="4" t="s">
        <v>153</v>
      </c>
      <c r="C75" s="4" t="s">
        <v>689</v>
      </c>
      <c r="D75" s="5">
        <v>44267</v>
      </c>
      <c r="E75" s="49">
        <v>8157.4</v>
      </c>
      <c r="F75" s="6" t="s">
        <v>8</v>
      </c>
    </row>
    <row r="76" spans="1:7" ht="36.75" customHeight="1" x14ac:dyDescent="0.25">
      <c r="A76" s="17" t="s">
        <v>725</v>
      </c>
      <c r="B76" s="22" t="s">
        <v>507</v>
      </c>
      <c r="C76" s="22" t="s">
        <v>726</v>
      </c>
      <c r="D76" s="21">
        <v>44267</v>
      </c>
      <c r="E76" s="50">
        <v>6997.6</v>
      </c>
      <c r="F76" s="7" t="s">
        <v>8</v>
      </c>
    </row>
    <row r="77" spans="1:7" ht="36.75" customHeight="1" x14ac:dyDescent="0.25">
      <c r="A77" s="3" t="s">
        <v>727</v>
      </c>
      <c r="B77" s="4" t="s">
        <v>155</v>
      </c>
      <c r="C77" s="4" t="s">
        <v>689</v>
      </c>
      <c r="D77" s="5">
        <v>44267</v>
      </c>
      <c r="E77" s="49">
        <v>17333.5</v>
      </c>
      <c r="F77" s="6" t="s">
        <v>8</v>
      </c>
    </row>
    <row r="78" spans="1:7" ht="33.75" customHeight="1" x14ac:dyDescent="0.25">
      <c r="A78" s="17" t="s">
        <v>728</v>
      </c>
      <c r="B78" s="22" t="s">
        <v>157</v>
      </c>
      <c r="C78" s="22" t="s">
        <v>689</v>
      </c>
      <c r="D78" s="21">
        <v>44267</v>
      </c>
      <c r="E78" s="50">
        <v>8865.7999999999993</v>
      </c>
      <c r="F78" s="7" t="s">
        <v>8</v>
      </c>
      <c r="G78" s="8"/>
    </row>
    <row r="79" spans="1:7" ht="41.25" customHeight="1" x14ac:dyDescent="0.25">
      <c r="A79" s="3" t="s">
        <v>729</v>
      </c>
      <c r="B79" s="4" t="s">
        <v>188</v>
      </c>
      <c r="C79" s="4" t="s">
        <v>730</v>
      </c>
      <c r="D79" s="5">
        <v>44267</v>
      </c>
      <c r="E79" s="49">
        <v>8819.2999999999993</v>
      </c>
      <c r="F79" s="6" t="s">
        <v>8</v>
      </c>
    </row>
    <row r="80" spans="1:7" ht="35.25" customHeight="1" x14ac:dyDescent="0.25">
      <c r="A80" s="17" t="s">
        <v>731</v>
      </c>
      <c r="B80" s="22" t="s">
        <v>159</v>
      </c>
      <c r="C80" s="22" t="s">
        <v>689</v>
      </c>
      <c r="D80" s="21">
        <v>44267</v>
      </c>
      <c r="E80" s="50">
        <v>17333.5</v>
      </c>
      <c r="F80" s="7" t="s">
        <v>8</v>
      </c>
    </row>
    <row r="81" spans="1:7" ht="30" customHeight="1" x14ac:dyDescent="0.25">
      <c r="A81" s="3" t="s">
        <v>732</v>
      </c>
      <c r="B81" s="4" t="s">
        <v>161</v>
      </c>
      <c r="C81" s="4" t="s">
        <v>689</v>
      </c>
      <c r="D81" s="5">
        <v>44267</v>
      </c>
      <c r="E81" s="49">
        <v>17333.400000000001</v>
      </c>
      <c r="F81" s="6" t="s">
        <v>8</v>
      </c>
    </row>
    <row r="82" spans="1:7" ht="29.25" customHeight="1" x14ac:dyDescent="0.25">
      <c r="A82" s="17" t="s">
        <v>733</v>
      </c>
      <c r="B82" s="22" t="s">
        <v>163</v>
      </c>
      <c r="C82" s="22" t="s">
        <v>689</v>
      </c>
      <c r="D82" s="21">
        <v>44267</v>
      </c>
      <c r="E82" s="50">
        <v>17333.5</v>
      </c>
      <c r="F82" s="7" t="s">
        <v>8</v>
      </c>
    </row>
    <row r="83" spans="1:7" ht="42" customHeight="1" x14ac:dyDescent="0.25">
      <c r="A83" s="3" t="s">
        <v>734</v>
      </c>
      <c r="B83" s="4" t="s">
        <v>165</v>
      </c>
      <c r="C83" s="4" t="s">
        <v>689</v>
      </c>
      <c r="D83" s="5">
        <v>44267</v>
      </c>
      <c r="E83" s="49">
        <v>8952.1</v>
      </c>
      <c r="F83" s="6" t="s">
        <v>8</v>
      </c>
    </row>
    <row r="84" spans="1:7" ht="35.25" customHeight="1" x14ac:dyDescent="0.25">
      <c r="A84" s="17" t="s">
        <v>735</v>
      </c>
      <c r="B84" s="22" t="s">
        <v>190</v>
      </c>
      <c r="C84" s="22" t="s">
        <v>736</v>
      </c>
      <c r="D84" s="21">
        <v>44267</v>
      </c>
      <c r="E84" s="50">
        <v>7200.2</v>
      </c>
      <c r="F84" s="7" t="s">
        <v>8</v>
      </c>
    </row>
    <row r="85" spans="1:7" ht="22.5" customHeight="1" x14ac:dyDescent="0.25">
      <c r="A85" s="3" t="s">
        <v>737</v>
      </c>
      <c r="B85" s="4" t="s">
        <v>167</v>
      </c>
      <c r="C85" s="4" t="s">
        <v>689</v>
      </c>
      <c r="D85" s="5">
        <v>44267</v>
      </c>
      <c r="E85" s="49">
        <v>6242</v>
      </c>
      <c r="F85" s="6" t="s">
        <v>8</v>
      </c>
    </row>
    <row r="86" spans="1:7" ht="24" customHeight="1" x14ac:dyDescent="0.25">
      <c r="A86" s="17" t="s">
        <v>738</v>
      </c>
      <c r="B86" s="22" t="s">
        <v>169</v>
      </c>
      <c r="C86" s="22" t="s">
        <v>689</v>
      </c>
      <c r="D86" s="21">
        <v>44267</v>
      </c>
      <c r="E86" s="50">
        <v>9659.4</v>
      </c>
      <c r="F86" s="7" t="s">
        <v>8</v>
      </c>
      <c r="G86" s="8"/>
    </row>
    <row r="87" spans="1:7" ht="31.5" customHeight="1" x14ac:dyDescent="0.25">
      <c r="A87" s="3" t="s">
        <v>739</v>
      </c>
      <c r="B87" s="4" t="s">
        <v>173</v>
      </c>
      <c r="C87" s="4" t="s">
        <v>689</v>
      </c>
      <c r="D87" s="5">
        <v>44267</v>
      </c>
      <c r="E87" s="49">
        <v>17333.5</v>
      </c>
      <c r="F87" s="6" t="s">
        <v>8</v>
      </c>
    </row>
    <row r="88" spans="1:7" ht="40.5" customHeight="1" x14ac:dyDescent="0.25">
      <c r="A88" s="17" t="s">
        <v>740</v>
      </c>
      <c r="B88" s="22" t="s">
        <v>192</v>
      </c>
      <c r="C88" s="22" t="s">
        <v>741</v>
      </c>
      <c r="D88" s="21">
        <v>44267</v>
      </c>
      <c r="E88" s="50">
        <v>15148.1</v>
      </c>
      <c r="F88" s="7" t="s">
        <v>8</v>
      </c>
    </row>
    <row r="89" spans="1:7" ht="30.75" customHeight="1" x14ac:dyDescent="0.25">
      <c r="A89" s="3" t="s">
        <v>742</v>
      </c>
      <c r="B89" s="4" t="s">
        <v>175</v>
      </c>
      <c r="C89" s="4" t="s">
        <v>689</v>
      </c>
      <c r="D89" s="5">
        <v>44267</v>
      </c>
      <c r="E89" s="49">
        <v>7041.4</v>
      </c>
      <c r="F89" s="6" t="s">
        <v>8</v>
      </c>
    </row>
    <row r="90" spans="1:7" ht="33.75" customHeight="1" x14ac:dyDescent="0.25">
      <c r="A90" s="17" t="s">
        <v>743</v>
      </c>
      <c r="B90" s="22" t="s">
        <v>194</v>
      </c>
      <c r="C90" s="22" t="s">
        <v>744</v>
      </c>
      <c r="D90" s="21">
        <v>44267</v>
      </c>
      <c r="E90" s="50">
        <v>7200.2</v>
      </c>
      <c r="F90" s="7" t="s">
        <v>8</v>
      </c>
    </row>
    <row r="91" spans="1:7" ht="30.75" customHeight="1" x14ac:dyDescent="0.25">
      <c r="A91" s="3" t="s">
        <v>745</v>
      </c>
      <c r="B91" s="4" t="s">
        <v>177</v>
      </c>
      <c r="C91" s="4" t="s">
        <v>689</v>
      </c>
      <c r="D91" s="5">
        <v>44267</v>
      </c>
      <c r="E91" s="49">
        <v>11733.4</v>
      </c>
      <c r="F91" s="6" t="s">
        <v>8</v>
      </c>
    </row>
    <row r="92" spans="1:7" ht="41.25" customHeight="1" x14ac:dyDescent="0.25">
      <c r="A92" s="17" t="s">
        <v>746</v>
      </c>
      <c r="B92" s="22" t="s">
        <v>6</v>
      </c>
      <c r="C92" s="22" t="s">
        <v>6</v>
      </c>
      <c r="D92" s="21">
        <v>44267</v>
      </c>
      <c r="E92" s="50">
        <v>0</v>
      </c>
      <c r="F92" s="7" t="s">
        <v>8</v>
      </c>
    </row>
    <row r="93" spans="1:7" ht="42" customHeight="1" x14ac:dyDescent="0.25">
      <c r="A93" s="3" t="s">
        <v>747</v>
      </c>
      <c r="B93" s="4" t="s">
        <v>632</v>
      </c>
      <c r="C93" s="4" t="s">
        <v>748</v>
      </c>
      <c r="D93" s="5">
        <v>44267</v>
      </c>
      <c r="E93" s="49">
        <v>7511</v>
      </c>
      <c r="F93" s="6" t="s">
        <v>8</v>
      </c>
    </row>
    <row r="94" spans="1:7" ht="33.75" customHeight="1" x14ac:dyDescent="0.25">
      <c r="A94" s="17" t="s">
        <v>749</v>
      </c>
      <c r="B94" s="22" t="s">
        <v>14</v>
      </c>
      <c r="C94" s="22" t="s">
        <v>750</v>
      </c>
      <c r="D94" s="21">
        <v>44267</v>
      </c>
      <c r="E94" s="50">
        <v>2355.3200000000002</v>
      </c>
      <c r="F94" s="7" t="s">
        <v>8</v>
      </c>
    </row>
    <row r="95" spans="1:7" ht="36" customHeight="1" x14ac:dyDescent="0.25">
      <c r="A95" s="3" t="s">
        <v>751</v>
      </c>
      <c r="B95" s="4" t="s">
        <v>753</v>
      </c>
      <c r="C95" s="4" t="s">
        <v>752</v>
      </c>
      <c r="D95" s="5">
        <v>44267</v>
      </c>
      <c r="E95" s="49">
        <v>7700</v>
      </c>
      <c r="F95" s="6" t="s">
        <v>8</v>
      </c>
    </row>
    <row r="96" spans="1:7" ht="48" customHeight="1" x14ac:dyDescent="0.25">
      <c r="A96" s="3" t="s">
        <v>10</v>
      </c>
      <c r="B96" s="4" t="s">
        <v>755</v>
      </c>
      <c r="C96" s="4" t="s">
        <v>754</v>
      </c>
      <c r="D96" s="5">
        <v>44257</v>
      </c>
      <c r="E96" s="49">
        <v>80969.14</v>
      </c>
      <c r="F96" s="6">
        <v>65508437191</v>
      </c>
    </row>
    <row r="97" spans="1:6" ht="29.25" customHeight="1" x14ac:dyDescent="0.25">
      <c r="A97" s="17" t="s">
        <v>10</v>
      </c>
      <c r="B97" s="22" t="s">
        <v>16</v>
      </c>
      <c r="C97" s="22" t="s">
        <v>533</v>
      </c>
      <c r="D97" s="21">
        <v>44257</v>
      </c>
      <c r="E97" s="50">
        <v>2030000</v>
      </c>
      <c r="F97" s="7">
        <v>65508437191</v>
      </c>
    </row>
    <row r="98" spans="1:6" ht="40.5" customHeight="1" x14ac:dyDescent="0.25">
      <c r="A98" s="3" t="s">
        <v>636</v>
      </c>
      <c r="B98" s="4" t="s">
        <v>262</v>
      </c>
      <c r="C98" s="4" t="s">
        <v>756</v>
      </c>
      <c r="D98" s="5">
        <v>44257</v>
      </c>
      <c r="E98" s="49">
        <v>22978.09</v>
      </c>
      <c r="F98" s="6">
        <v>65508437174</v>
      </c>
    </row>
    <row r="99" spans="1:6" ht="40.5" customHeight="1" x14ac:dyDescent="0.25">
      <c r="A99" s="17" t="s">
        <v>636</v>
      </c>
      <c r="B99" s="22" t="s">
        <v>16</v>
      </c>
      <c r="C99" s="22" t="s">
        <v>639</v>
      </c>
      <c r="D99" s="21">
        <v>44257</v>
      </c>
      <c r="E99" s="50">
        <v>629392.06000000006</v>
      </c>
      <c r="F99" s="7">
        <v>65508437174</v>
      </c>
    </row>
    <row r="100" spans="1:6" ht="43.5" customHeight="1" x14ac:dyDescent="0.25">
      <c r="A100" s="3" t="s">
        <v>636</v>
      </c>
      <c r="B100" s="4" t="s">
        <v>16</v>
      </c>
      <c r="C100" s="4" t="s">
        <v>533</v>
      </c>
      <c r="D100" s="5">
        <v>44257</v>
      </c>
      <c r="E100" s="49">
        <v>3848000</v>
      </c>
      <c r="F100" s="6">
        <v>65508437174</v>
      </c>
    </row>
    <row r="101" spans="1:6" ht="39.75" customHeight="1" x14ac:dyDescent="0.25">
      <c r="A101" s="17" t="s">
        <v>636</v>
      </c>
      <c r="B101" s="22" t="s">
        <v>29</v>
      </c>
      <c r="C101" s="22" t="s">
        <v>29</v>
      </c>
      <c r="D101" s="21">
        <v>44267</v>
      </c>
      <c r="E101" s="50">
        <v>2840000</v>
      </c>
      <c r="F101" s="7">
        <v>65508437174</v>
      </c>
    </row>
    <row r="102" spans="1:6" ht="36.75" customHeight="1" x14ac:dyDescent="0.25">
      <c r="A102" s="17" t="s">
        <v>636</v>
      </c>
      <c r="B102" s="22" t="s">
        <v>260</v>
      </c>
      <c r="C102" s="22" t="s">
        <v>639</v>
      </c>
      <c r="D102" s="21">
        <v>44257</v>
      </c>
      <c r="E102" s="50">
        <v>629392.06000000006</v>
      </c>
      <c r="F102" s="7">
        <v>97196508</v>
      </c>
    </row>
    <row r="103" spans="1:6" ht="42.75" customHeight="1" x14ac:dyDescent="0.25">
      <c r="A103" s="3" t="s">
        <v>10</v>
      </c>
      <c r="B103" s="4" t="s">
        <v>649</v>
      </c>
      <c r="C103" s="4" t="s">
        <v>757</v>
      </c>
      <c r="D103" s="5">
        <v>44274</v>
      </c>
      <c r="E103" s="49">
        <v>31748.04</v>
      </c>
      <c r="F103" s="6">
        <v>165694876</v>
      </c>
    </row>
    <row r="104" spans="1:6" ht="80.25" customHeight="1" x14ac:dyDescent="0.25">
      <c r="A104" s="17" t="s">
        <v>10</v>
      </c>
      <c r="B104" s="22" t="s">
        <v>759</v>
      </c>
      <c r="C104" s="22" t="s">
        <v>758</v>
      </c>
      <c r="D104" s="21">
        <v>44274</v>
      </c>
      <c r="E104" s="50">
        <v>185217.2</v>
      </c>
      <c r="F104" s="7">
        <v>165694876</v>
      </c>
    </row>
    <row r="105" spans="1:6" ht="102.75" customHeight="1" x14ac:dyDescent="0.25">
      <c r="A105" s="3" t="s">
        <v>10</v>
      </c>
      <c r="B105" s="4" t="s">
        <v>294</v>
      </c>
      <c r="C105" s="4" t="s">
        <v>760</v>
      </c>
      <c r="D105" s="5">
        <v>44274</v>
      </c>
      <c r="E105" s="49">
        <v>20650.849999999999</v>
      </c>
      <c r="F105" s="6">
        <v>165695368</v>
      </c>
    </row>
    <row r="106" spans="1:6" ht="102.75" customHeight="1" x14ac:dyDescent="0.25">
      <c r="A106" s="17" t="s">
        <v>10</v>
      </c>
      <c r="B106" s="22" t="s">
        <v>294</v>
      </c>
      <c r="C106" s="22" t="s">
        <v>761</v>
      </c>
      <c r="D106" s="21">
        <v>44274</v>
      </c>
      <c r="E106" s="50">
        <v>16924.330000000002</v>
      </c>
      <c r="F106" s="7">
        <v>165695368</v>
      </c>
    </row>
    <row r="107" spans="1:6" ht="63.75" customHeight="1" x14ac:dyDescent="0.25">
      <c r="A107" s="3" t="s">
        <v>10</v>
      </c>
      <c r="B107" s="4" t="s">
        <v>294</v>
      </c>
      <c r="C107" s="4" t="s">
        <v>762</v>
      </c>
      <c r="D107" s="5">
        <v>44274</v>
      </c>
      <c r="E107" s="49">
        <v>15200.64</v>
      </c>
      <c r="F107" s="6">
        <v>165695368</v>
      </c>
    </row>
    <row r="108" spans="1:6" ht="119.25" customHeight="1" x14ac:dyDescent="0.25">
      <c r="A108" s="17" t="s">
        <v>10</v>
      </c>
      <c r="B108" s="22" t="s">
        <v>294</v>
      </c>
      <c r="C108" s="22" t="s">
        <v>763</v>
      </c>
      <c r="D108" s="21">
        <v>44277</v>
      </c>
      <c r="E108" s="50">
        <v>185200.43000000002</v>
      </c>
      <c r="F108" s="7">
        <v>165695368</v>
      </c>
    </row>
    <row r="109" spans="1:6" ht="85.5" customHeight="1" x14ac:dyDescent="0.25">
      <c r="A109" s="3" t="s">
        <v>10</v>
      </c>
      <c r="B109" s="4" t="s">
        <v>65</v>
      </c>
      <c r="C109" s="4" t="s">
        <v>764</v>
      </c>
      <c r="D109" s="5">
        <v>44281</v>
      </c>
      <c r="E109" s="49">
        <v>32594.75</v>
      </c>
      <c r="F109" s="6">
        <v>165695368</v>
      </c>
    </row>
    <row r="110" spans="1:6" ht="50.25" customHeight="1" x14ac:dyDescent="0.25">
      <c r="A110" s="3" t="s">
        <v>10</v>
      </c>
      <c r="B110" s="4" t="s">
        <v>25</v>
      </c>
      <c r="C110" s="4" t="s">
        <v>765</v>
      </c>
      <c r="D110" s="5">
        <v>44271</v>
      </c>
      <c r="E110" s="49">
        <v>1475</v>
      </c>
      <c r="F110" s="6">
        <v>165841941</v>
      </c>
    </row>
    <row r="111" spans="1:6" ht="45.75" customHeight="1" x14ac:dyDescent="0.25">
      <c r="A111" s="17" t="s">
        <v>10</v>
      </c>
      <c r="B111" s="22" t="s">
        <v>767</v>
      </c>
      <c r="C111" s="22" t="s">
        <v>766</v>
      </c>
      <c r="D111" s="21">
        <v>44274</v>
      </c>
      <c r="E111" s="50">
        <v>3603</v>
      </c>
      <c r="F111" s="7">
        <v>165841941</v>
      </c>
    </row>
    <row r="112" spans="1:6" ht="16.5" customHeight="1" x14ac:dyDescent="0.25">
      <c r="A112" s="3" t="s">
        <v>10</v>
      </c>
      <c r="B112" s="4" t="s">
        <v>568</v>
      </c>
      <c r="C112" s="4" t="s">
        <v>568</v>
      </c>
      <c r="D112" s="5">
        <v>44274</v>
      </c>
      <c r="E112" s="49">
        <v>225000</v>
      </c>
      <c r="F112" s="6">
        <v>165841941</v>
      </c>
    </row>
    <row r="113" spans="1:6" ht="24.75" customHeight="1" x14ac:dyDescent="0.25">
      <c r="A113" s="17" t="s">
        <v>10</v>
      </c>
      <c r="B113" s="22" t="s">
        <v>28</v>
      </c>
      <c r="C113" s="22" t="s">
        <v>28</v>
      </c>
      <c r="D113" s="21">
        <v>44274</v>
      </c>
      <c r="E113" s="50">
        <v>200000</v>
      </c>
      <c r="F113" s="7">
        <v>165841941</v>
      </c>
    </row>
    <row r="114" spans="1:6" ht="37.5" customHeight="1" x14ac:dyDescent="0.25">
      <c r="A114" s="3" t="s">
        <v>10</v>
      </c>
      <c r="B114" s="4" t="s">
        <v>326</v>
      </c>
      <c r="C114" s="4" t="s">
        <v>768</v>
      </c>
      <c r="D114" s="5">
        <v>44277</v>
      </c>
      <c r="E114" s="49">
        <v>21208.6</v>
      </c>
      <c r="F114" s="6">
        <v>165841941</v>
      </c>
    </row>
    <row r="115" spans="1:6" ht="41.25" customHeight="1" x14ac:dyDescent="0.25">
      <c r="A115" s="17" t="s">
        <v>10</v>
      </c>
      <c r="B115" s="22" t="s">
        <v>770</v>
      </c>
      <c r="C115" s="22" t="s">
        <v>769</v>
      </c>
      <c r="D115" s="21">
        <v>44278</v>
      </c>
      <c r="E115" s="50">
        <v>3625</v>
      </c>
      <c r="F115" s="7">
        <v>165841941</v>
      </c>
    </row>
    <row r="116" spans="1:6" ht="59.25" customHeight="1" x14ac:dyDescent="0.25">
      <c r="A116" s="3" t="s">
        <v>10</v>
      </c>
      <c r="B116" s="4" t="s">
        <v>25</v>
      </c>
      <c r="C116" s="4" t="s">
        <v>771</v>
      </c>
      <c r="D116" s="5">
        <v>44278</v>
      </c>
      <c r="E116" s="49">
        <v>1000</v>
      </c>
      <c r="F116" s="6">
        <v>165841941</v>
      </c>
    </row>
    <row r="117" spans="1:6" ht="30" customHeight="1" x14ac:dyDescent="0.25">
      <c r="A117" s="17" t="s">
        <v>10</v>
      </c>
      <c r="B117" s="22" t="s">
        <v>28</v>
      </c>
      <c r="C117" s="22" t="s">
        <v>28</v>
      </c>
      <c r="D117" s="21">
        <v>44281</v>
      </c>
      <c r="E117" s="50">
        <v>15000</v>
      </c>
      <c r="F117" s="7">
        <v>165841941</v>
      </c>
    </row>
    <row r="118" spans="1:6" ht="36.75" customHeight="1" x14ac:dyDescent="0.25">
      <c r="A118" s="3" t="s">
        <v>10</v>
      </c>
      <c r="B118" s="4" t="s">
        <v>25</v>
      </c>
      <c r="C118" s="4" t="s">
        <v>772</v>
      </c>
      <c r="D118" s="5">
        <v>44285</v>
      </c>
      <c r="E118" s="49">
        <v>1225</v>
      </c>
      <c r="F118" s="6">
        <v>165841941</v>
      </c>
    </row>
    <row r="119" spans="1:6" ht="28.5" customHeight="1" x14ac:dyDescent="0.25">
      <c r="A119" s="17" t="s">
        <v>773</v>
      </c>
      <c r="B119" s="22" t="s">
        <v>6</v>
      </c>
      <c r="C119" s="22" t="s">
        <v>6</v>
      </c>
      <c r="D119" s="21">
        <v>44286</v>
      </c>
      <c r="E119" s="50">
        <v>0</v>
      </c>
      <c r="F119" s="7">
        <v>165841941</v>
      </c>
    </row>
    <row r="120" spans="1:6" ht="27" customHeight="1" x14ac:dyDescent="0.25">
      <c r="A120" s="3" t="s">
        <v>774</v>
      </c>
      <c r="B120" s="4" t="s">
        <v>7</v>
      </c>
      <c r="C120" s="4" t="s">
        <v>346</v>
      </c>
      <c r="D120" s="5">
        <v>44286</v>
      </c>
      <c r="E120" s="49">
        <v>1648.13</v>
      </c>
      <c r="F120" s="6">
        <v>165841941</v>
      </c>
    </row>
    <row r="121" spans="1:6" ht="26.25" customHeight="1" x14ac:dyDescent="0.25">
      <c r="A121" s="3" t="s">
        <v>416</v>
      </c>
      <c r="B121" s="4" t="s">
        <v>11</v>
      </c>
      <c r="C121" s="4" t="s">
        <v>775</v>
      </c>
      <c r="D121" s="5">
        <v>44285</v>
      </c>
      <c r="E121" s="49">
        <v>2426117.4</v>
      </c>
      <c r="F121" s="6" t="s">
        <v>415</v>
      </c>
    </row>
    <row r="122" spans="1:6" ht="36" customHeight="1" x14ac:dyDescent="0.25">
      <c r="A122" s="17" t="s">
        <v>416</v>
      </c>
      <c r="B122" s="22" t="s">
        <v>776</v>
      </c>
      <c r="C122" s="22" t="s">
        <v>776</v>
      </c>
      <c r="D122" s="21">
        <v>44285</v>
      </c>
      <c r="E122" s="50">
        <v>5396.8</v>
      </c>
      <c r="F122" s="7" t="s">
        <v>415</v>
      </c>
    </row>
    <row r="123" spans="1:6" ht="33.75" customHeight="1" x14ac:dyDescent="0.25">
      <c r="A123" s="3" t="s">
        <v>777</v>
      </c>
      <c r="B123" s="4" t="s">
        <v>15</v>
      </c>
      <c r="C123" s="4" t="s">
        <v>778</v>
      </c>
      <c r="D123" s="5">
        <v>44285</v>
      </c>
      <c r="E123" s="49">
        <v>1519.92</v>
      </c>
      <c r="F123" s="6" t="s">
        <v>415</v>
      </c>
    </row>
    <row r="124" spans="1:6" x14ac:dyDescent="0.25">
      <c r="A124" s="17" t="s">
        <v>779</v>
      </c>
      <c r="B124" s="22" t="s">
        <v>95</v>
      </c>
      <c r="C124" s="22" t="s">
        <v>775</v>
      </c>
      <c r="D124" s="21">
        <v>44285</v>
      </c>
      <c r="E124" s="50">
        <v>6268</v>
      </c>
      <c r="F124" s="7" t="s">
        <v>415</v>
      </c>
    </row>
    <row r="125" spans="1:6" ht="43.5" customHeight="1" x14ac:dyDescent="0.25">
      <c r="A125" s="3" t="s">
        <v>780</v>
      </c>
      <c r="B125" s="4" t="s">
        <v>91</v>
      </c>
      <c r="C125" s="4" t="s">
        <v>775</v>
      </c>
      <c r="D125" s="5">
        <v>44285</v>
      </c>
      <c r="E125" s="49">
        <v>4595.8</v>
      </c>
      <c r="F125" s="6" t="s">
        <v>415</v>
      </c>
    </row>
    <row r="126" spans="1:6" ht="36.75" customHeight="1" x14ac:dyDescent="0.25">
      <c r="A126" s="17" t="s">
        <v>781</v>
      </c>
      <c r="B126" s="22" t="s">
        <v>93</v>
      </c>
      <c r="C126" s="22" t="s">
        <v>775</v>
      </c>
      <c r="D126" s="21">
        <v>44285</v>
      </c>
      <c r="E126" s="50">
        <v>8057.6</v>
      </c>
      <c r="F126" s="7" t="s">
        <v>415</v>
      </c>
    </row>
    <row r="127" spans="1:6" ht="30.75" customHeight="1" x14ac:dyDescent="0.25">
      <c r="A127" s="3" t="s">
        <v>782</v>
      </c>
      <c r="B127" s="4" t="s">
        <v>6</v>
      </c>
      <c r="C127" s="4" t="s">
        <v>6</v>
      </c>
      <c r="D127" s="5">
        <v>44285</v>
      </c>
      <c r="E127" s="49">
        <v>0</v>
      </c>
      <c r="F127" s="6" t="s">
        <v>415</v>
      </c>
    </row>
    <row r="128" spans="1:6" ht="29.25" customHeight="1" x14ac:dyDescent="0.25">
      <c r="A128" s="17" t="s">
        <v>783</v>
      </c>
      <c r="B128" s="22" t="s">
        <v>12</v>
      </c>
      <c r="C128" s="22" t="s">
        <v>775</v>
      </c>
      <c r="D128" s="21">
        <v>44285</v>
      </c>
      <c r="E128" s="50">
        <v>5017</v>
      </c>
      <c r="F128" s="7" t="s">
        <v>415</v>
      </c>
    </row>
    <row r="129" spans="1:6" ht="30.75" customHeight="1" x14ac:dyDescent="0.25">
      <c r="A129" s="3" t="s">
        <v>784</v>
      </c>
      <c r="B129" s="4" t="s">
        <v>98</v>
      </c>
      <c r="C129" s="4" t="s">
        <v>775</v>
      </c>
      <c r="D129" s="5">
        <v>44285</v>
      </c>
      <c r="E129" s="49">
        <v>13173.2</v>
      </c>
      <c r="F129" s="6" t="s">
        <v>415</v>
      </c>
    </row>
    <row r="130" spans="1:6" ht="28.5" customHeight="1" x14ac:dyDescent="0.25">
      <c r="A130" s="17" t="s">
        <v>785</v>
      </c>
      <c r="B130" s="22" t="s">
        <v>100</v>
      </c>
      <c r="C130" s="22" t="s">
        <v>775</v>
      </c>
      <c r="D130" s="21">
        <v>44285</v>
      </c>
      <c r="E130" s="50">
        <v>6750.2</v>
      </c>
      <c r="F130" s="7" t="s">
        <v>415</v>
      </c>
    </row>
    <row r="131" spans="1:6" ht="36" customHeight="1" x14ac:dyDescent="0.25">
      <c r="A131" s="3" t="s">
        <v>786</v>
      </c>
      <c r="B131" s="4" t="s">
        <v>102</v>
      </c>
      <c r="C131" s="4" t="s">
        <v>775</v>
      </c>
      <c r="D131" s="5">
        <v>44285</v>
      </c>
      <c r="E131" s="49">
        <v>4903.2</v>
      </c>
      <c r="F131" s="6" t="s">
        <v>415</v>
      </c>
    </row>
    <row r="132" spans="1:6" ht="44.25" customHeight="1" x14ac:dyDescent="0.25">
      <c r="A132" s="17" t="s">
        <v>787</v>
      </c>
      <c r="B132" s="22" t="s">
        <v>104</v>
      </c>
      <c r="C132" s="22" t="s">
        <v>775</v>
      </c>
      <c r="D132" s="21">
        <v>44285</v>
      </c>
      <c r="E132" s="50">
        <v>7685.2</v>
      </c>
      <c r="F132" s="7" t="s">
        <v>415</v>
      </c>
    </row>
    <row r="133" spans="1:6" ht="41.25" customHeight="1" x14ac:dyDescent="0.25">
      <c r="A133" s="3" t="s">
        <v>788</v>
      </c>
      <c r="B133" s="4" t="s">
        <v>106</v>
      </c>
      <c r="C133" s="4" t="s">
        <v>775</v>
      </c>
      <c r="D133" s="5">
        <v>44285</v>
      </c>
      <c r="E133" s="49">
        <v>7366.2</v>
      </c>
      <c r="F133" s="6" t="s">
        <v>415</v>
      </c>
    </row>
    <row r="134" spans="1:6" ht="43.5" customHeight="1" x14ac:dyDescent="0.25">
      <c r="A134" s="17" t="s">
        <v>789</v>
      </c>
      <c r="B134" s="22" t="s">
        <v>108</v>
      </c>
      <c r="C134" s="22" t="s">
        <v>775</v>
      </c>
      <c r="D134" s="21">
        <v>44285</v>
      </c>
      <c r="E134" s="50">
        <v>6660.4</v>
      </c>
      <c r="F134" s="7" t="s">
        <v>415</v>
      </c>
    </row>
    <row r="135" spans="1:6" ht="43.5" customHeight="1" x14ac:dyDescent="0.25">
      <c r="A135" s="3" t="s">
        <v>790</v>
      </c>
      <c r="B135" s="4" t="s">
        <v>110</v>
      </c>
      <c r="C135" s="4" t="s">
        <v>775</v>
      </c>
      <c r="D135" s="5">
        <v>44285</v>
      </c>
      <c r="E135" s="49">
        <v>7547.6</v>
      </c>
      <c r="F135" s="6" t="s">
        <v>415</v>
      </c>
    </row>
    <row r="136" spans="1:6" ht="40.5" customHeight="1" x14ac:dyDescent="0.25">
      <c r="A136" s="17" t="s">
        <v>791</v>
      </c>
      <c r="B136" s="22" t="s">
        <v>13</v>
      </c>
      <c r="C136" s="22" t="s">
        <v>775</v>
      </c>
      <c r="D136" s="21">
        <v>44285</v>
      </c>
      <c r="E136" s="50">
        <v>5594</v>
      </c>
      <c r="F136" s="7" t="s">
        <v>415</v>
      </c>
    </row>
    <row r="137" spans="1:6" ht="29.25" customHeight="1" x14ac:dyDescent="0.25">
      <c r="A137" s="3" t="s">
        <v>792</v>
      </c>
      <c r="B137" s="4" t="s">
        <v>113</v>
      </c>
      <c r="C137" s="4" t="s">
        <v>775</v>
      </c>
      <c r="D137" s="5">
        <v>44285</v>
      </c>
      <c r="E137" s="49">
        <v>13173</v>
      </c>
      <c r="F137" s="6" t="s">
        <v>415</v>
      </c>
    </row>
    <row r="138" spans="1:6" ht="42.75" customHeight="1" x14ac:dyDescent="0.25">
      <c r="A138" s="17" t="s">
        <v>793</v>
      </c>
      <c r="B138" s="22" t="s">
        <v>115</v>
      </c>
      <c r="C138" s="22" t="s">
        <v>775</v>
      </c>
      <c r="D138" s="21">
        <v>44285</v>
      </c>
      <c r="E138" s="50">
        <v>6716</v>
      </c>
      <c r="F138" s="7" t="s">
        <v>415</v>
      </c>
    </row>
    <row r="139" spans="1:6" ht="30" customHeight="1" x14ac:dyDescent="0.25">
      <c r="A139" s="3" t="s">
        <v>794</v>
      </c>
      <c r="B139" s="4" t="s">
        <v>117</v>
      </c>
      <c r="C139" s="4" t="s">
        <v>775</v>
      </c>
      <c r="D139" s="5">
        <v>44285</v>
      </c>
      <c r="E139" s="49">
        <v>4195.6000000000004</v>
      </c>
      <c r="F139" s="6" t="s">
        <v>415</v>
      </c>
    </row>
    <row r="140" spans="1:6" ht="29.25" customHeight="1" x14ac:dyDescent="0.25">
      <c r="A140" s="17" t="s">
        <v>795</v>
      </c>
      <c r="B140" s="22" t="s">
        <v>119</v>
      </c>
      <c r="C140" s="22" t="s">
        <v>775</v>
      </c>
      <c r="D140" s="21">
        <v>44285</v>
      </c>
      <c r="E140" s="50">
        <v>6272</v>
      </c>
      <c r="F140" s="7" t="s">
        <v>415</v>
      </c>
    </row>
    <row r="141" spans="1:6" ht="26.25" customHeight="1" x14ac:dyDescent="0.25">
      <c r="A141" s="3" t="s">
        <v>796</v>
      </c>
      <c r="B141" s="4" t="s">
        <v>121</v>
      </c>
      <c r="C141" s="4" t="s">
        <v>775</v>
      </c>
      <c r="D141" s="5">
        <v>44285</v>
      </c>
      <c r="E141" s="49">
        <v>7466.6</v>
      </c>
      <c r="F141" s="6" t="s">
        <v>415</v>
      </c>
    </row>
    <row r="142" spans="1:6" ht="36" customHeight="1" x14ac:dyDescent="0.25">
      <c r="A142" s="17" t="s">
        <v>797</v>
      </c>
      <c r="B142" s="22" t="s">
        <v>125</v>
      </c>
      <c r="C142" s="22" t="s">
        <v>775</v>
      </c>
      <c r="D142" s="21">
        <v>44285</v>
      </c>
      <c r="E142" s="50">
        <v>7146.6</v>
      </c>
      <c r="F142" s="7" t="s">
        <v>415</v>
      </c>
    </row>
    <row r="143" spans="1:6" ht="32.25" customHeight="1" x14ac:dyDescent="0.25">
      <c r="A143" s="3" t="s">
        <v>798</v>
      </c>
      <c r="B143" s="4" t="s">
        <v>127</v>
      </c>
      <c r="C143" s="4" t="s">
        <v>775</v>
      </c>
      <c r="D143" s="5">
        <v>44285</v>
      </c>
      <c r="E143" s="49">
        <v>6700.4</v>
      </c>
      <c r="F143" s="6" t="s">
        <v>415</v>
      </c>
    </row>
    <row r="144" spans="1:6" ht="34.5" customHeight="1" x14ac:dyDescent="0.25">
      <c r="A144" s="17" t="s">
        <v>799</v>
      </c>
      <c r="B144" s="22" t="s">
        <v>129</v>
      </c>
      <c r="C144" s="22" t="s">
        <v>775</v>
      </c>
      <c r="D144" s="21">
        <v>44285</v>
      </c>
      <c r="E144" s="50">
        <v>7415.4</v>
      </c>
      <c r="F144" s="7" t="s">
        <v>415</v>
      </c>
    </row>
    <row r="145" spans="1:6" ht="38.25" customHeight="1" x14ac:dyDescent="0.25">
      <c r="A145" s="3" t="s">
        <v>800</v>
      </c>
      <c r="B145" s="4" t="s">
        <v>131</v>
      </c>
      <c r="C145" s="4" t="s">
        <v>775</v>
      </c>
      <c r="D145" s="5">
        <v>44285</v>
      </c>
      <c r="E145" s="49">
        <v>6920.4</v>
      </c>
      <c r="F145" s="6" t="s">
        <v>415</v>
      </c>
    </row>
    <row r="146" spans="1:6" ht="36" customHeight="1" x14ac:dyDescent="0.25">
      <c r="A146" s="17" t="s">
        <v>801</v>
      </c>
      <c r="B146" s="22" t="s">
        <v>133</v>
      </c>
      <c r="C146" s="22" t="s">
        <v>775</v>
      </c>
      <c r="D146" s="21">
        <v>44285</v>
      </c>
      <c r="E146" s="50">
        <v>6696</v>
      </c>
      <c r="F146" s="7" t="s">
        <v>415</v>
      </c>
    </row>
    <row r="147" spans="1:6" ht="28.5" customHeight="1" x14ac:dyDescent="0.25">
      <c r="A147" s="3" t="s">
        <v>802</v>
      </c>
      <c r="B147" s="4" t="s">
        <v>135</v>
      </c>
      <c r="C147" s="4" t="s">
        <v>775</v>
      </c>
      <c r="D147" s="5">
        <v>44285</v>
      </c>
      <c r="E147" s="49">
        <v>6698.8</v>
      </c>
      <c r="F147" s="6" t="s">
        <v>415</v>
      </c>
    </row>
    <row r="148" spans="1:6" ht="36" customHeight="1" x14ac:dyDescent="0.25">
      <c r="A148" s="17" t="s">
        <v>803</v>
      </c>
      <c r="B148" s="22" t="s">
        <v>137</v>
      </c>
      <c r="C148" s="22" t="s">
        <v>775</v>
      </c>
      <c r="D148" s="21">
        <v>44285</v>
      </c>
      <c r="E148" s="50">
        <v>7128.4</v>
      </c>
      <c r="F148" s="7" t="s">
        <v>415</v>
      </c>
    </row>
    <row r="149" spans="1:6" ht="36.75" customHeight="1" x14ac:dyDescent="0.25">
      <c r="A149" s="3" t="s">
        <v>804</v>
      </c>
      <c r="B149" s="4" t="s">
        <v>139</v>
      </c>
      <c r="C149" s="4" t="s">
        <v>775</v>
      </c>
      <c r="D149" s="5">
        <v>44285</v>
      </c>
      <c r="E149" s="49">
        <v>9254.4</v>
      </c>
      <c r="F149" s="6" t="s">
        <v>415</v>
      </c>
    </row>
    <row r="150" spans="1:6" ht="36" customHeight="1" x14ac:dyDescent="0.25">
      <c r="A150" s="17" t="s">
        <v>805</v>
      </c>
      <c r="B150" s="22" t="s">
        <v>141</v>
      </c>
      <c r="C150" s="22" t="s">
        <v>775</v>
      </c>
      <c r="D150" s="21">
        <v>44285</v>
      </c>
      <c r="E150" s="50">
        <v>9041.4</v>
      </c>
      <c r="F150" s="7" t="s">
        <v>415</v>
      </c>
    </row>
    <row r="151" spans="1:6" ht="31.5" customHeight="1" x14ac:dyDescent="0.25">
      <c r="A151" s="3" t="s">
        <v>806</v>
      </c>
      <c r="B151" s="4" t="s">
        <v>143</v>
      </c>
      <c r="C151" s="4" t="s">
        <v>775</v>
      </c>
      <c r="D151" s="5">
        <v>44285</v>
      </c>
      <c r="E151" s="49">
        <v>9847.6</v>
      </c>
      <c r="F151" s="6" t="s">
        <v>415</v>
      </c>
    </row>
    <row r="152" spans="1:6" ht="27.75" customHeight="1" x14ac:dyDescent="0.25">
      <c r="A152" s="17" t="s">
        <v>807</v>
      </c>
      <c r="B152" s="22" t="s">
        <v>145</v>
      </c>
      <c r="C152" s="22" t="s">
        <v>775</v>
      </c>
      <c r="D152" s="21">
        <v>44285</v>
      </c>
      <c r="E152" s="50">
        <v>10347.799999999999</v>
      </c>
      <c r="F152" s="7" t="s">
        <v>415</v>
      </c>
    </row>
    <row r="153" spans="1:6" ht="42" customHeight="1" x14ac:dyDescent="0.25">
      <c r="A153" s="3" t="s">
        <v>808</v>
      </c>
      <c r="B153" s="4" t="s">
        <v>147</v>
      </c>
      <c r="C153" s="4" t="s">
        <v>775</v>
      </c>
      <c r="D153" s="5">
        <v>44285</v>
      </c>
      <c r="E153" s="49">
        <v>11281.8</v>
      </c>
      <c r="F153" s="6" t="s">
        <v>415</v>
      </c>
    </row>
    <row r="154" spans="1:6" ht="28.5" customHeight="1" x14ac:dyDescent="0.25">
      <c r="A154" s="17" t="s">
        <v>809</v>
      </c>
      <c r="B154" s="22" t="s">
        <v>149</v>
      </c>
      <c r="C154" s="22" t="s">
        <v>775</v>
      </c>
      <c r="D154" s="21">
        <v>44285</v>
      </c>
      <c r="E154" s="50">
        <v>9814</v>
      </c>
      <c r="F154" s="7" t="s">
        <v>415</v>
      </c>
    </row>
    <row r="155" spans="1:6" ht="33" customHeight="1" x14ac:dyDescent="0.25">
      <c r="A155" s="3" t="s">
        <v>810</v>
      </c>
      <c r="B155" s="4" t="s">
        <v>151</v>
      </c>
      <c r="C155" s="4" t="s">
        <v>775</v>
      </c>
      <c r="D155" s="5">
        <v>44285</v>
      </c>
      <c r="E155" s="49">
        <v>6659.8</v>
      </c>
      <c r="F155" s="6" t="s">
        <v>415</v>
      </c>
    </row>
    <row r="156" spans="1:6" ht="27" customHeight="1" x14ac:dyDescent="0.25">
      <c r="A156" s="17" t="s">
        <v>811</v>
      </c>
      <c r="B156" s="22" t="s">
        <v>153</v>
      </c>
      <c r="C156" s="22" t="s">
        <v>775</v>
      </c>
      <c r="D156" s="21">
        <v>44285</v>
      </c>
      <c r="E156" s="50">
        <v>8157.4</v>
      </c>
      <c r="F156" s="7" t="s">
        <v>415</v>
      </c>
    </row>
    <row r="157" spans="1:6" ht="39" customHeight="1" x14ac:dyDescent="0.25">
      <c r="A157" s="3" t="s">
        <v>812</v>
      </c>
      <c r="B157" s="4" t="s">
        <v>507</v>
      </c>
      <c r="C157" s="4" t="s">
        <v>813</v>
      </c>
      <c r="D157" s="5">
        <v>44285</v>
      </c>
      <c r="E157" s="49">
        <v>6872.6</v>
      </c>
      <c r="F157" s="6" t="s">
        <v>415</v>
      </c>
    </row>
    <row r="158" spans="1:6" ht="23.25" customHeight="1" x14ac:dyDescent="0.25">
      <c r="A158" s="17" t="s">
        <v>814</v>
      </c>
      <c r="B158" s="22" t="s">
        <v>155</v>
      </c>
      <c r="C158" s="22" t="s">
        <v>775</v>
      </c>
      <c r="D158" s="21">
        <v>44285</v>
      </c>
      <c r="E158" s="50">
        <v>17333.400000000001</v>
      </c>
      <c r="F158" s="7" t="s">
        <v>415</v>
      </c>
    </row>
    <row r="159" spans="1:6" ht="22.5" customHeight="1" x14ac:dyDescent="0.25">
      <c r="A159" s="3" t="s">
        <v>815</v>
      </c>
      <c r="B159" s="4" t="s">
        <v>157</v>
      </c>
      <c r="C159" s="4" t="s">
        <v>775</v>
      </c>
      <c r="D159" s="5">
        <v>44285</v>
      </c>
      <c r="E159" s="49">
        <v>9847.4</v>
      </c>
      <c r="F159" s="6" t="s">
        <v>415</v>
      </c>
    </row>
    <row r="160" spans="1:6" ht="35.25" customHeight="1" x14ac:dyDescent="0.25">
      <c r="A160" s="17" t="s">
        <v>816</v>
      </c>
      <c r="B160" s="22" t="s">
        <v>188</v>
      </c>
      <c r="C160" s="22" t="s">
        <v>817</v>
      </c>
      <c r="D160" s="21">
        <v>44285</v>
      </c>
      <c r="E160" s="50">
        <v>9178.4</v>
      </c>
      <c r="F160" s="7" t="s">
        <v>415</v>
      </c>
    </row>
    <row r="161" spans="1:6" ht="39.75" customHeight="1" x14ac:dyDescent="0.25">
      <c r="A161" s="3" t="s">
        <v>818</v>
      </c>
      <c r="B161" s="4" t="s">
        <v>159</v>
      </c>
      <c r="C161" s="4" t="s">
        <v>775</v>
      </c>
      <c r="D161" s="5">
        <v>44285</v>
      </c>
      <c r="E161" s="49">
        <v>17333.400000000001</v>
      </c>
      <c r="F161" s="6" t="s">
        <v>415</v>
      </c>
    </row>
    <row r="162" spans="1:6" ht="33.75" customHeight="1" x14ac:dyDescent="0.25">
      <c r="A162" s="17" t="s">
        <v>819</v>
      </c>
      <c r="B162" s="22" t="s">
        <v>161</v>
      </c>
      <c r="C162" s="22" t="s">
        <v>775</v>
      </c>
      <c r="D162" s="21">
        <v>44285</v>
      </c>
      <c r="E162" s="50">
        <v>17333.400000000001</v>
      </c>
      <c r="F162" s="7" t="s">
        <v>415</v>
      </c>
    </row>
    <row r="163" spans="1:6" ht="41.25" customHeight="1" x14ac:dyDescent="0.25">
      <c r="A163" s="3" t="s">
        <v>820</v>
      </c>
      <c r="B163" s="4" t="s">
        <v>163</v>
      </c>
      <c r="C163" s="4" t="s">
        <v>775</v>
      </c>
      <c r="D163" s="5">
        <v>44285</v>
      </c>
      <c r="E163" s="49">
        <v>17333.400000000001</v>
      </c>
      <c r="F163" s="6" t="s">
        <v>415</v>
      </c>
    </row>
    <row r="164" spans="1:6" ht="33.75" customHeight="1" x14ac:dyDescent="0.25">
      <c r="A164" s="17" t="s">
        <v>821</v>
      </c>
      <c r="B164" s="22" t="s">
        <v>165</v>
      </c>
      <c r="C164" s="22" t="s">
        <v>775</v>
      </c>
      <c r="D164" s="21">
        <v>44285</v>
      </c>
      <c r="E164" s="50">
        <v>8877</v>
      </c>
      <c r="F164" s="7" t="s">
        <v>415</v>
      </c>
    </row>
    <row r="165" spans="1:6" ht="38.25" customHeight="1" x14ac:dyDescent="0.25">
      <c r="A165" s="3" t="s">
        <v>822</v>
      </c>
      <c r="B165" s="4" t="s">
        <v>190</v>
      </c>
      <c r="C165" s="4" t="s">
        <v>823</v>
      </c>
      <c r="D165" s="5">
        <v>44285</v>
      </c>
      <c r="E165" s="49">
        <v>10830.6</v>
      </c>
      <c r="F165" s="6" t="s">
        <v>415</v>
      </c>
    </row>
    <row r="166" spans="1:6" ht="30" customHeight="1" x14ac:dyDescent="0.25">
      <c r="A166" s="17" t="s">
        <v>824</v>
      </c>
      <c r="B166" s="22" t="s">
        <v>167</v>
      </c>
      <c r="C166" s="22" t="s">
        <v>775</v>
      </c>
      <c r="D166" s="21">
        <v>44285</v>
      </c>
      <c r="E166" s="50">
        <v>6242</v>
      </c>
      <c r="F166" s="7" t="s">
        <v>415</v>
      </c>
    </row>
    <row r="167" spans="1:6" ht="30.75" customHeight="1" x14ac:dyDescent="0.25">
      <c r="A167" s="3" t="s">
        <v>825</v>
      </c>
      <c r="B167" s="4" t="s">
        <v>169</v>
      </c>
      <c r="C167" s="4" t="s">
        <v>775</v>
      </c>
      <c r="D167" s="5">
        <v>44285</v>
      </c>
      <c r="E167" s="49">
        <v>10391.200000000001</v>
      </c>
      <c r="F167" s="6" t="s">
        <v>415</v>
      </c>
    </row>
    <row r="168" spans="1:6" ht="39" customHeight="1" x14ac:dyDescent="0.25">
      <c r="A168" s="17" t="s">
        <v>826</v>
      </c>
      <c r="B168" s="22" t="s">
        <v>173</v>
      </c>
      <c r="C168" s="22" t="s">
        <v>775</v>
      </c>
      <c r="D168" s="21">
        <v>44285</v>
      </c>
      <c r="E168" s="50">
        <v>17333.400000000001</v>
      </c>
      <c r="F168" s="7" t="s">
        <v>415</v>
      </c>
    </row>
    <row r="169" spans="1:6" ht="46.5" customHeight="1" x14ac:dyDescent="0.25">
      <c r="A169" s="3" t="s">
        <v>827</v>
      </c>
      <c r="B169" s="4" t="s">
        <v>192</v>
      </c>
      <c r="C169" s="4" t="s">
        <v>828</v>
      </c>
      <c r="D169" s="5">
        <v>44285</v>
      </c>
      <c r="E169" s="49">
        <v>22855.200000000001</v>
      </c>
      <c r="F169" s="6" t="s">
        <v>415</v>
      </c>
    </row>
    <row r="170" spans="1:6" ht="36" customHeight="1" x14ac:dyDescent="0.25">
      <c r="A170" s="17" t="s">
        <v>829</v>
      </c>
      <c r="B170" s="22" t="s">
        <v>175</v>
      </c>
      <c r="C170" s="22" t="s">
        <v>775</v>
      </c>
      <c r="D170" s="21">
        <v>44285</v>
      </c>
      <c r="E170" s="50">
        <v>7163.8</v>
      </c>
      <c r="F170" s="7" t="s">
        <v>415</v>
      </c>
    </row>
    <row r="171" spans="1:6" ht="41.25" customHeight="1" x14ac:dyDescent="0.25">
      <c r="A171" s="3" t="s">
        <v>830</v>
      </c>
      <c r="B171" s="4" t="s">
        <v>194</v>
      </c>
      <c r="C171" s="4" t="s">
        <v>823</v>
      </c>
      <c r="D171" s="5">
        <v>44285</v>
      </c>
      <c r="E171" s="49">
        <v>9896.6</v>
      </c>
      <c r="F171" s="6" t="s">
        <v>415</v>
      </c>
    </row>
    <row r="172" spans="1:6" ht="48.75" customHeight="1" x14ac:dyDescent="0.25">
      <c r="A172" s="17" t="s">
        <v>831</v>
      </c>
      <c r="B172" s="22" t="s">
        <v>753</v>
      </c>
      <c r="C172" s="22" t="s">
        <v>832</v>
      </c>
      <c r="D172" s="21">
        <v>44285</v>
      </c>
      <c r="E172" s="50">
        <v>6481.6</v>
      </c>
      <c r="F172" s="7" t="s">
        <v>415</v>
      </c>
    </row>
    <row r="173" spans="1:6" ht="37.5" customHeight="1" x14ac:dyDescent="0.25">
      <c r="A173" s="3" t="s">
        <v>833</v>
      </c>
      <c r="B173" s="4" t="s">
        <v>199</v>
      </c>
      <c r="C173" s="4" t="s">
        <v>834</v>
      </c>
      <c r="D173" s="5">
        <v>44285</v>
      </c>
      <c r="E173" s="49">
        <v>17506.400000000001</v>
      </c>
      <c r="F173" s="6" t="s">
        <v>415</v>
      </c>
    </row>
    <row r="174" spans="1:6" ht="33.75" customHeight="1" x14ac:dyDescent="0.25">
      <c r="A174" s="17" t="s">
        <v>835</v>
      </c>
      <c r="B174" s="22" t="s">
        <v>632</v>
      </c>
      <c r="C174" s="22" t="s">
        <v>836</v>
      </c>
      <c r="D174" s="21">
        <v>44285</v>
      </c>
      <c r="E174" s="50">
        <v>4509.8</v>
      </c>
      <c r="F174" s="7" t="s">
        <v>415</v>
      </c>
    </row>
    <row r="175" spans="1:6" ht="46.5" customHeight="1" x14ac:dyDescent="0.25">
      <c r="A175" s="3" t="s">
        <v>837</v>
      </c>
      <c r="B175" s="4" t="s">
        <v>14</v>
      </c>
      <c r="C175" s="4" t="s">
        <v>838</v>
      </c>
      <c r="D175" s="5">
        <v>44285</v>
      </c>
      <c r="E175" s="49">
        <v>2482.62</v>
      </c>
      <c r="F175" s="6" t="s">
        <v>415</v>
      </c>
    </row>
    <row r="176" spans="1:6" ht="31.5" customHeight="1" x14ac:dyDescent="0.25">
      <c r="A176" s="17" t="s">
        <v>839</v>
      </c>
      <c r="B176" s="22" t="s">
        <v>841</v>
      </c>
      <c r="C176" s="22" t="s">
        <v>840</v>
      </c>
      <c r="D176" s="21">
        <v>44285</v>
      </c>
      <c r="E176" s="50">
        <v>5730.4</v>
      </c>
      <c r="F176" s="7" t="s">
        <v>415</v>
      </c>
    </row>
    <row r="177" spans="1:6" ht="69.75" customHeight="1" x14ac:dyDescent="0.25">
      <c r="A177" s="3" t="s">
        <v>22</v>
      </c>
      <c r="B177" s="4" t="s">
        <v>843</v>
      </c>
      <c r="C177" s="4" t="s">
        <v>842</v>
      </c>
      <c r="D177" s="5">
        <v>44286</v>
      </c>
      <c r="E177" s="49">
        <v>2677146.31</v>
      </c>
      <c r="F177" s="6" t="s">
        <v>9</v>
      </c>
    </row>
    <row r="178" spans="1:6" ht="43.5" customHeight="1" x14ac:dyDescent="0.25">
      <c r="A178" s="17" t="s">
        <v>636</v>
      </c>
      <c r="B178" s="22" t="s">
        <v>16</v>
      </c>
      <c r="C178" s="22" t="s">
        <v>844</v>
      </c>
      <c r="D178" s="21">
        <v>44272</v>
      </c>
      <c r="E178" s="50">
        <v>628444.26</v>
      </c>
      <c r="F178" s="7">
        <v>97196508</v>
      </c>
    </row>
    <row r="179" spans="1:6" ht="53.25" customHeight="1" x14ac:dyDescent="0.25">
      <c r="A179" s="3" t="s">
        <v>636</v>
      </c>
      <c r="B179" s="4" t="s">
        <v>16</v>
      </c>
      <c r="C179" s="4" t="s">
        <v>845</v>
      </c>
      <c r="D179" s="5">
        <v>44286</v>
      </c>
      <c r="E179" s="49">
        <v>622532.63</v>
      </c>
      <c r="F179" s="6">
        <v>97196508</v>
      </c>
    </row>
    <row r="180" spans="1:6" ht="43.5" customHeight="1" x14ac:dyDescent="0.25">
      <c r="A180" s="17" t="s">
        <v>10</v>
      </c>
      <c r="B180" s="22" t="s">
        <v>16</v>
      </c>
      <c r="C180" s="22" t="s">
        <v>533</v>
      </c>
      <c r="D180" s="21">
        <v>44277</v>
      </c>
      <c r="E180" s="50">
        <v>2100000</v>
      </c>
      <c r="F180" s="7">
        <v>65508437191</v>
      </c>
    </row>
    <row r="181" spans="1:6" ht="40.5" customHeight="1" x14ac:dyDescent="0.25">
      <c r="A181" s="3" t="s">
        <v>10</v>
      </c>
      <c r="B181" s="4" t="s">
        <v>16</v>
      </c>
      <c r="C181" s="4" t="s">
        <v>533</v>
      </c>
      <c r="D181" s="5">
        <v>44281</v>
      </c>
      <c r="E181" s="49">
        <v>2060000</v>
      </c>
      <c r="F181" s="6">
        <v>65508437191</v>
      </c>
    </row>
    <row r="182" spans="1:6" ht="56.25" customHeight="1" x14ac:dyDescent="0.25">
      <c r="A182" s="17" t="s">
        <v>10</v>
      </c>
      <c r="B182" s="22" t="s">
        <v>847</v>
      </c>
      <c r="C182" s="22" t="s">
        <v>846</v>
      </c>
      <c r="D182" s="21">
        <v>44286</v>
      </c>
      <c r="E182" s="50">
        <v>9795.0400000000009</v>
      </c>
      <c r="F182" s="7">
        <v>65508437191</v>
      </c>
    </row>
    <row r="183" spans="1:6" ht="48.75" customHeight="1" x14ac:dyDescent="0.25">
      <c r="A183" s="3" t="s">
        <v>10</v>
      </c>
      <c r="B183" s="4" t="s">
        <v>849</v>
      </c>
      <c r="C183" s="4" t="s">
        <v>848</v>
      </c>
      <c r="D183" s="5">
        <v>44286</v>
      </c>
      <c r="E183" s="49">
        <v>6000</v>
      </c>
      <c r="F183" s="6">
        <v>65508437191</v>
      </c>
    </row>
    <row r="184" spans="1:6" ht="84.75" customHeight="1" x14ac:dyDescent="0.25">
      <c r="A184" s="17" t="s">
        <v>10</v>
      </c>
      <c r="B184" s="22" t="s">
        <v>329</v>
      </c>
      <c r="C184" s="22" t="s">
        <v>850</v>
      </c>
      <c r="D184" s="21">
        <v>44286</v>
      </c>
      <c r="E184" s="50">
        <v>12503.84</v>
      </c>
      <c r="F184" s="7">
        <v>65508437191</v>
      </c>
    </row>
    <row r="185" spans="1:6" ht="72" customHeight="1" x14ac:dyDescent="0.25">
      <c r="A185" s="3" t="s">
        <v>10</v>
      </c>
      <c r="B185" s="4" t="s">
        <v>852</v>
      </c>
      <c r="C185" s="4" t="s">
        <v>851</v>
      </c>
      <c r="D185" s="5">
        <v>44286</v>
      </c>
      <c r="E185" s="49">
        <v>6960</v>
      </c>
      <c r="F185" s="6">
        <v>65508437191</v>
      </c>
    </row>
    <row r="186" spans="1:6" ht="50.25" customHeight="1" x14ac:dyDescent="0.25">
      <c r="A186" s="17" t="s">
        <v>853</v>
      </c>
      <c r="B186" s="22" t="s">
        <v>653</v>
      </c>
      <c r="C186" s="22" t="s">
        <v>854</v>
      </c>
      <c r="D186" s="21">
        <v>44271</v>
      </c>
      <c r="E186" s="50">
        <v>32151.81</v>
      </c>
      <c r="F186" s="7">
        <v>65508437174</v>
      </c>
    </row>
    <row r="187" spans="1:6" ht="41.25" customHeight="1" x14ac:dyDescent="0.25">
      <c r="A187" s="3" t="s">
        <v>855</v>
      </c>
      <c r="B187" s="4" t="s">
        <v>653</v>
      </c>
      <c r="C187" s="4" t="s">
        <v>856</v>
      </c>
      <c r="D187" s="5">
        <v>44271</v>
      </c>
      <c r="E187" s="49">
        <v>610</v>
      </c>
      <c r="F187" s="6">
        <v>65508437174</v>
      </c>
    </row>
    <row r="188" spans="1:6" ht="35.25" customHeight="1" x14ac:dyDescent="0.25">
      <c r="A188" s="17" t="s">
        <v>857</v>
      </c>
      <c r="B188" s="22" t="s">
        <v>653</v>
      </c>
      <c r="C188" s="22" t="s">
        <v>858</v>
      </c>
      <c r="D188" s="21">
        <v>44271</v>
      </c>
      <c r="E188" s="50">
        <v>32277.759999999998</v>
      </c>
      <c r="F188" s="7">
        <v>65508437174</v>
      </c>
    </row>
    <row r="189" spans="1:6" ht="39" customHeight="1" x14ac:dyDescent="0.25">
      <c r="A189" s="3" t="s">
        <v>859</v>
      </c>
      <c r="B189" s="4" t="s">
        <v>653</v>
      </c>
      <c r="C189" s="4" t="s">
        <v>860</v>
      </c>
      <c r="D189" s="5">
        <v>44271</v>
      </c>
      <c r="E189" s="49">
        <v>610</v>
      </c>
      <c r="F189" s="6">
        <v>65508437174</v>
      </c>
    </row>
    <row r="190" spans="1:6" ht="34.5" customHeight="1" x14ac:dyDescent="0.25">
      <c r="A190" s="17" t="s">
        <v>636</v>
      </c>
      <c r="B190" s="22" t="s">
        <v>638</v>
      </c>
      <c r="C190" s="22" t="s">
        <v>861</v>
      </c>
      <c r="D190" s="21">
        <v>44272</v>
      </c>
      <c r="E190" s="50">
        <v>320334.73</v>
      </c>
      <c r="F190" s="7">
        <v>65508437174</v>
      </c>
    </row>
    <row r="191" spans="1:6" ht="45.75" customHeight="1" x14ac:dyDescent="0.25">
      <c r="A191" s="3" t="s">
        <v>636</v>
      </c>
      <c r="B191" s="4" t="s">
        <v>264</v>
      </c>
      <c r="C191" s="4" t="s">
        <v>862</v>
      </c>
      <c r="D191" s="5">
        <v>44272</v>
      </c>
      <c r="E191" s="49">
        <v>1330113</v>
      </c>
      <c r="F191" s="6">
        <v>65508437174</v>
      </c>
    </row>
    <row r="192" spans="1:6" ht="58.5" customHeight="1" x14ac:dyDescent="0.25">
      <c r="A192" s="17" t="s">
        <v>636</v>
      </c>
      <c r="B192" s="22" t="s">
        <v>16</v>
      </c>
      <c r="C192" s="22" t="s">
        <v>639</v>
      </c>
      <c r="D192" s="21">
        <v>44272</v>
      </c>
      <c r="E192" s="50">
        <v>628444.26</v>
      </c>
      <c r="F192" s="7">
        <v>65508437174</v>
      </c>
    </row>
    <row r="193" spans="1:6" ht="38.25" customHeight="1" x14ac:dyDescent="0.25">
      <c r="A193" s="3" t="s">
        <v>636</v>
      </c>
      <c r="B193" s="4" t="s">
        <v>262</v>
      </c>
      <c r="C193" s="4" t="s">
        <v>863</v>
      </c>
      <c r="D193" s="5">
        <v>44272</v>
      </c>
      <c r="E193" s="49">
        <v>23058.86</v>
      </c>
      <c r="F193" s="6">
        <v>65508437174</v>
      </c>
    </row>
    <row r="194" spans="1:6" ht="29.25" customHeight="1" x14ac:dyDescent="0.25">
      <c r="A194" s="17" t="s">
        <v>636</v>
      </c>
      <c r="B194" s="22" t="s">
        <v>16</v>
      </c>
      <c r="C194" s="22" t="s">
        <v>533</v>
      </c>
      <c r="D194" s="21">
        <v>44277</v>
      </c>
      <c r="E194" s="50">
        <v>9880000</v>
      </c>
      <c r="F194" s="7">
        <v>65508437174</v>
      </c>
    </row>
    <row r="195" spans="1:6" ht="30" customHeight="1" x14ac:dyDescent="0.25">
      <c r="A195" s="3" t="s">
        <v>636</v>
      </c>
      <c r="B195" s="4" t="s">
        <v>16</v>
      </c>
      <c r="C195" s="4" t="s">
        <v>29</v>
      </c>
      <c r="D195" s="5">
        <v>44285</v>
      </c>
      <c r="E195" s="49">
        <v>2890000</v>
      </c>
      <c r="F195" s="6">
        <v>65508437174</v>
      </c>
    </row>
    <row r="196" spans="1:6" ht="36" customHeight="1" x14ac:dyDescent="0.25">
      <c r="A196" s="17" t="s">
        <v>636</v>
      </c>
      <c r="B196" s="22" t="s">
        <v>262</v>
      </c>
      <c r="C196" s="22" t="s">
        <v>864</v>
      </c>
      <c r="D196" s="21">
        <v>44286</v>
      </c>
      <c r="E196" s="50">
        <v>22986.26</v>
      </c>
      <c r="F196" s="7">
        <v>65508437174</v>
      </c>
    </row>
    <row r="197" spans="1:6" ht="33" customHeight="1" x14ac:dyDescent="0.25">
      <c r="A197" s="3" t="s">
        <v>636</v>
      </c>
      <c r="B197" s="4" t="s">
        <v>16</v>
      </c>
      <c r="C197" s="4" t="s">
        <v>259</v>
      </c>
      <c r="D197" s="5">
        <v>44286</v>
      </c>
      <c r="E197" s="49">
        <v>622532.63</v>
      </c>
      <c r="F197" s="6">
        <v>65508437174</v>
      </c>
    </row>
    <row r="198" spans="1:6" ht="37.5" customHeight="1" x14ac:dyDescent="0.25">
      <c r="A198" s="17" t="s">
        <v>416</v>
      </c>
      <c r="B198" s="22" t="s">
        <v>865</v>
      </c>
      <c r="C198" s="22" t="s">
        <v>865</v>
      </c>
      <c r="D198" s="21">
        <v>44272</v>
      </c>
      <c r="E198" s="50">
        <f>28*1.16</f>
        <v>32.479999999999997</v>
      </c>
      <c r="F198" s="7">
        <v>65508437220</v>
      </c>
    </row>
    <row r="199" spans="1:6" ht="30.75" customHeight="1" x14ac:dyDescent="0.25">
      <c r="A199" s="3" t="s">
        <v>416</v>
      </c>
      <c r="B199" s="4" t="s">
        <v>865</v>
      </c>
      <c r="C199" s="4" t="s">
        <v>865</v>
      </c>
      <c r="D199" s="5">
        <v>44274</v>
      </c>
      <c r="E199" s="49">
        <f>14*1.16</f>
        <v>16.239999999999998</v>
      </c>
      <c r="F199" s="6">
        <v>65508437220</v>
      </c>
    </row>
    <row r="200" spans="1:6" ht="36" customHeight="1" x14ac:dyDescent="0.25">
      <c r="A200" s="17" t="s">
        <v>416</v>
      </c>
      <c r="B200" s="22" t="s">
        <v>865</v>
      </c>
      <c r="C200" s="22" t="s">
        <v>865</v>
      </c>
      <c r="D200" s="21">
        <v>44286</v>
      </c>
      <c r="E200" s="50">
        <f>70*1.16</f>
        <v>81.199999999999989</v>
      </c>
      <c r="F200" s="7">
        <v>65508437220</v>
      </c>
    </row>
    <row r="201" spans="1:6" ht="48.75" customHeight="1" x14ac:dyDescent="0.25">
      <c r="B201" s="26"/>
      <c r="C201" s="26"/>
      <c r="E201" s="48"/>
    </row>
    <row r="202" spans="1:6" ht="48" customHeight="1" x14ac:dyDescent="0.25">
      <c r="B202" s="26"/>
      <c r="C202" s="26"/>
      <c r="E202" s="48"/>
    </row>
    <row r="203" spans="1:6" ht="69" customHeight="1" x14ac:dyDescent="0.25">
      <c r="E203" s="48"/>
    </row>
    <row r="204" spans="1:6" ht="77.25" customHeight="1" x14ac:dyDescent="0.25">
      <c r="E204" s="48"/>
    </row>
    <row r="205" spans="1:6" ht="54" customHeight="1" x14ac:dyDescent="0.25">
      <c r="E205" s="48"/>
    </row>
    <row r="206" spans="1:6" ht="63" customHeight="1" x14ac:dyDescent="0.25">
      <c r="E206" s="48"/>
    </row>
    <row r="207" spans="1:6" ht="51" customHeight="1" x14ac:dyDescent="0.25">
      <c r="E207" s="48"/>
    </row>
    <row r="208" spans="1:6" ht="62.25" customHeight="1" x14ac:dyDescent="0.25">
      <c r="E208" s="48"/>
    </row>
    <row r="209" spans="5:5" ht="78" customHeight="1" x14ac:dyDescent="0.25">
      <c r="E209" s="48"/>
    </row>
    <row r="210" spans="5:5" ht="69" customHeight="1" x14ac:dyDescent="0.25">
      <c r="E210" s="48"/>
    </row>
    <row r="211" spans="5:5" ht="80.25" customHeight="1" x14ac:dyDescent="0.25">
      <c r="E211" s="48"/>
    </row>
    <row r="212" spans="5:5" ht="59.25" customHeight="1" x14ac:dyDescent="0.25">
      <c r="E212" s="48"/>
    </row>
    <row r="213" spans="5:5" ht="57" customHeight="1" x14ac:dyDescent="0.25">
      <c r="E213" s="48"/>
    </row>
    <row r="214" spans="5:5" ht="27" customHeight="1" x14ac:dyDescent="0.25">
      <c r="E214" s="48"/>
    </row>
    <row r="215" spans="5:5" ht="32.25" customHeight="1" x14ac:dyDescent="0.25">
      <c r="E215" s="48"/>
    </row>
    <row r="216" spans="5:5" ht="39.75" customHeight="1" x14ac:dyDescent="0.25">
      <c r="E216" s="48"/>
    </row>
    <row r="217" spans="5:5" ht="24.75" customHeight="1" x14ac:dyDescent="0.25">
      <c r="E217" s="48"/>
    </row>
    <row r="218" spans="5:5" ht="30.75" customHeight="1" x14ac:dyDescent="0.25">
      <c r="E218" s="48"/>
    </row>
    <row r="219" spans="5:5" ht="27" customHeight="1" x14ac:dyDescent="0.25">
      <c r="E219" s="48"/>
    </row>
    <row r="220" spans="5:5" ht="36" customHeight="1" x14ac:dyDescent="0.25">
      <c r="E220" s="48"/>
    </row>
    <row r="221" spans="5:5" ht="43.5" customHeight="1" x14ac:dyDescent="0.25">
      <c r="E221" s="48"/>
    </row>
    <row r="222" spans="5:5" ht="24.75" customHeight="1" x14ac:dyDescent="0.25">
      <c r="E222" s="48"/>
    </row>
    <row r="223" spans="5:5" ht="27.75" customHeight="1" x14ac:dyDescent="0.25">
      <c r="E223" s="48"/>
    </row>
    <row r="224" spans="5:5" ht="27.75" customHeight="1" x14ac:dyDescent="0.25">
      <c r="E224" s="48"/>
    </row>
    <row r="225" spans="4:5" ht="59.25" customHeight="1" x14ac:dyDescent="0.25">
      <c r="E225" s="48"/>
    </row>
    <row r="226" spans="4:5" ht="51" customHeight="1" x14ac:dyDescent="0.25">
      <c r="E226" s="48"/>
    </row>
    <row r="227" spans="4:5" ht="42.75" customHeight="1" x14ac:dyDescent="0.25">
      <c r="E227" s="48"/>
    </row>
    <row r="228" spans="4:5" ht="32.25" customHeight="1" x14ac:dyDescent="0.25">
      <c r="E228" s="48"/>
    </row>
    <row r="229" spans="4:5" ht="27" customHeight="1" x14ac:dyDescent="0.25">
      <c r="E229" s="48"/>
    </row>
    <row r="230" spans="4:5" ht="33" customHeight="1" x14ac:dyDescent="0.25">
      <c r="E230" s="48"/>
    </row>
    <row r="231" spans="4:5" ht="36" customHeight="1" x14ac:dyDescent="0.25">
      <c r="E231" s="48"/>
    </row>
    <row r="232" spans="4:5" ht="36" customHeight="1" x14ac:dyDescent="0.25">
      <c r="E232" s="48"/>
    </row>
    <row r="233" spans="4:5" ht="38.25" customHeight="1" x14ac:dyDescent="0.25">
      <c r="D233" t="s">
        <v>359</v>
      </c>
      <c r="E233" s="48"/>
    </row>
    <row r="234" spans="4:5" ht="21.75" customHeight="1" x14ac:dyDescent="0.25">
      <c r="E234" s="48"/>
    </row>
    <row r="235" spans="4:5" x14ac:dyDescent="0.25">
      <c r="E235" s="48"/>
    </row>
    <row r="236" spans="4:5" x14ac:dyDescent="0.25">
      <c r="E236" s="48"/>
    </row>
    <row r="237" spans="4:5" ht="26.25" customHeight="1" x14ac:dyDescent="0.25"/>
    <row r="244" spans="1:1" x14ac:dyDescent="0.25">
      <c r="A244" s="9"/>
    </row>
    <row r="247" spans="1:1" ht="15" customHeight="1" x14ac:dyDescent="0.25"/>
    <row r="248" spans="1:1" ht="25.5" customHeight="1" x14ac:dyDescent="0.25"/>
    <row r="261" ht="15" customHeight="1" x14ac:dyDescent="0.25"/>
    <row r="274" ht="44.25" customHeight="1" x14ac:dyDescent="0.25"/>
    <row r="279" ht="15" customHeight="1" x14ac:dyDescent="0.25"/>
    <row r="280" ht="15" customHeight="1" x14ac:dyDescent="0.25"/>
    <row r="282" ht="31.5" customHeight="1" x14ac:dyDescent="0.25"/>
    <row r="283" ht="25.5" customHeight="1" x14ac:dyDescent="0.25"/>
    <row r="285" ht="23.25" customHeight="1" x14ac:dyDescent="0.25"/>
    <row r="287" ht="25.5" customHeight="1" x14ac:dyDescent="0.25"/>
    <row r="288" ht="33.75" customHeight="1" x14ac:dyDescent="0.25"/>
    <row r="291" ht="27.75" customHeight="1" x14ac:dyDescent="0.25"/>
    <row r="292" ht="15" customHeight="1" x14ac:dyDescent="0.25"/>
    <row r="298" ht="27" customHeight="1" x14ac:dyDescent="0.25"/>
    <row r="300" ht="16.5" customHeight="1" x14ac:dyDescent="0.25"/>
    <row r="302" ht="10.5" customHeight="1" x14ac:dyDescent="0.25"/>
    <row r="305" ht="57" customHeight="1" x14ac:dyDescent="0.25"/>
    <row r="306" ht="63" customHeight="1" x14ac:dyDescent="0.25"/>
    <row r="307" ht="44.25" customHeight="1" x14ac:dyDescent="0.25"/>
    <row r="308" ht="36" customHeight="1" x14ac:dyDescent="0.25"/>
    <row r="310" ht="42" customHeight="1" x14ac:dyDescent="0.25"/>
    <row r="311" ht="49.5" customHeight="1" x14ac:dyDescent="0.25"/>
    <row r="312" ht="39" customHeight="1" x14ac:dyDescent="0.25"/>
    <row r="313" ht="53.25" customHeight="1" x14ac:dyDescent="0.25"/>
    <row r="314" ht="54" customHeight="1" x14ac:dyDescent="0.25"/>
    <row r="315" ht="23.25" customHeight="1" x14ac:dyDescent="0.25"/>
    <row r="319" ht="30.75" customHeight="1" x14ac:dyDescent="0.25"/>
    <row r="320" ht="23.25" customHeight="1" x14ac:dyDescent="0.25"/>
    <row r="321" ht="13.5" customHeight="1" x14ac:dyDescent="0.25"/>
    <row r="322" ht="21.75" customHeight="1" x14ac:dyDescent="0.25"/>
    <row r="327" ht="30" customHeight="1" x14ac:dyDescent="0.25"/>
    <row r="328" ht="15" customHeight="1" x14ac:dyDescent="0.25"/>
    <row r="333" ht="15" customHeight="1" x14ac:dyDescent="0.25"/>
    <row r="336" ht="15" customHeight="1" x14ac:dyDescent="0.25"/>
    <row r="351" ht="36.75" customHeight="1" x14ac:dyDescent="0.25"/>
    <row r="357" ht="15" customHeight="1" x14ac:dyDescent="0.25"/>
    <row r="391" ht="15" customHeight="1" x14ac:dyDescent="0.25"/>
    <row r="392" ht="15" customHeight="1" x14ac:dyDescent="0.25"/>
    <row r="393" ht="15" customHeight="1" x14ac:dyDescent="0.25"/>
    <row r="394" ht="15" customHeight="1" x14ac:dyDescent="0.25"/>
    <row r="442" ht="15" customHeight="1" x14ac:dyDescent="0.25"/>
    <row r="450" ht="24" customHeight="1" x14ac:dyDescent="0.25"/>
    <row r="464" ht="15" customHeight="1" x14ac:dyDescent="0.25"/>
    <row r="465" spans="1:1" ht="15" customHeight="1" x14ac:dyDescent="0.25"/>
    <row r="473" spans="1:1" x14ac:dyDescent="0.25">
      <c r="A473" s="10"/>
    </row>
    <row r="474" spans="1:1" ht="15" customHeight="1" x14ac:dyDescent="0.25">
      <c r="A474" s="10"/>
    </row>
    <row r="475" spans="1:1" x14ac:dyDescent="0.25">
      <c r="A475" s="10"/>
    </row>
    <row r="476" spans="1:1" x14ac:dyDescent="0.25">
      <c r="A476" s="10"/>
    </row>
    <row r="480" spans="1:1" ht="15" customHeight="1" x14ac:dyDescent="0.25"/>
    <row r="486" ht="13.5" customHeight="1" x14ac:dyDescent="0.25"/>
    <row r="487" ht="13.5" customHeight="1" x14ac:dyDescent="0.25"/>
    <row r="490" ht="15" customHeight="1" x14ac:dyDescent="0.25"/>
    <row r="515" ht="15" customHeight="1" x14ac:dyDescent="0.25"/>
    <row r="516" ht="15" customHeight="1" x14ac:dyDescent="0.25"/>
    <row r="520" ht="15" customHeight="1" x14ac:dyDescent="0.25"/>
    <row r="531" ht="15" customHeight="1" x14ac:dyDescent="0.25"/>
    <row r="537" ht="18" customHeight="1" x14ac:dyDescent="0.25"/>
    <row r="538" ht="14.25" customHeight="1" x14ac:dyDescent="0.25"/>
    <row r="551" ht="15" customHeight="1" x14ac:dyDescent="0.25"/>
    <row r="559" ht="15" customHeight="1" x14ac:dyDescent="0.25"/>
    <row r="560" ht="15" customHeight="1" x14ac:dyDescent="0.25"/>
    <row r="563"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0"/>
  <sheetViews>
    <sheetView view="pageBreakPreview" zoomScale="91" zoomScaleNormal="91" zoomScaleSheetLayoutView="91"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2257</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42" customHeight="1" x14ac:dyDescent="0.25">
      <c r="A9" s="17" t="s">
        <v>10</v>
      </c>
      <c r="B9" s="20" t="s">
        <v>25</v>
      </c>
      <c r="C9" s="20" t="s">
        <v>866</v>
      </c>
      <c r="D9" s="18">
        <v>44292</v>
      </c>
      <c r="E9" s="53">
        <v>875</v>
      </c>
      <c r="F9" s="7">
        <v>165841941</v>
      </c>
    </row>
    <row r="10" spans="1:6" ht="32.25" customHeight="1" x14ac:dyDescent="0.25">
      <c r="A10" s="17" t="s">
        <v>570</v>
      </c>
      <c r="B10" s="20" t="s">
        <v>11</v>
      </c>
      <c r="C10" s="20" t="s">
        <v>867</v>
      </c>
      <c r="D10" s="18">
        <v>44300</v>
      </c>
      <c r="E10" s="53">
        <v>2402660.7999999998</v>
      </c>
      <c r="F10" s="7" t="s">
        <v>8</v>
      </c>
    </row>
    <row r="11" spans="1:6" ht="48.75" customHeight="1" x14ac:dyDescent="0.25">
      <c r="A11" s="3" t="s">
        <v>868</v>
      </c>
      <c r="B11" s="19" t="s">
        <v>14</v>
      </c>
      <c r="C11" s="19" t="s">
        <v>869</v>
      </c>
      <c r="D11" s="16">
        <v>44300</v>
      </c>
      <c r="E11" s="51">
        <v>2317.5500000000002</v>
      </c>
      <c r="F11" s="6" t="s">
        <v>8</v>
      </c>
    </row>
    <row r="12" spans="1:6" ht="31.5" customHeight="1" x14ac:dyDescent="0.25">
      <c r="A12" s="17" t="s">
        <v>870</v>
      </c>
      <c r="B12" s="20" t="s">
        <v>15</v>
      </c>
      <c r="C12" s="20" t="s">
        <v>871</v>
      </c>
      <c r="D12" s="18">
        <v>44300</v>
      </c>
      <c r="E12" s="50">
        <v>1134.67</v>
      </c>
      <c r="F12" s="7" t="s">
        <v>8</v>
      </c>
    </row>
    <row r="13" spans="1:6" ht="32.25" customHeight="1" x14ac:dyDescent="0.25">
      <c r="A13" s="3" t="s">
        <v>872</v>
      </c>
      <c r="B13" s="19" t="s">
        <v>91</v>
      </c>
      <c r="C13" s="19" t="s">
        <v>867</v>
      </c>
      <c r="D13" s="16">
        <v>44300</v>
      </c>
      <c r="E13" s="51">
        <v>4595.8</v>
      </c>
      <c r="F13" s="6" t="s">
        <v>8</v>
      </c>
    </row>
    <row r="14" spans="1:6" s="8" customFormat="1" ht="36.75" customHeight="1" x14ac:dyDescent="0.25">
      <c r="A14" s="17" t="s">
        <v>873</v>
      </c>
      <c r="B14" s="20" t="s">
        <v>93</v>
      </c>
      <c r="C14" s="20" t="s">
        <v>867</v>
      </c>
      <c r="D14" s="18">
        <v>44300</v>
      </c>
      <c r="E14" s="50">
        <v>8057.4</v>
      </c>
      <c r="F14" s="7" t="s">
        <v>8</v>
      </c>
    </row>
    <row r="15" spans="1:6" ht="33.75" customHeight="1" x14ac:dyDescent="0.25">
      <c r="A15" s="3" t="s">
        <v>874</v>
      </c>
      <c r="B15" s="19" t="s">
        <v>95</v>
      </c>
      <c r="C15" s="19" t="s">
        <v>867</v>
      </c>
      <c r="D15" s="16">
        <v>44300</v>
      </c>
      <c r="E15" s="51">
        <v>6268.2</v>
      </c>
      <c r="F15" s="6" t="s">
        <v>8</v>
      </c>
    </row>
    <row r="16" spans="1:6" ht="33.75" customHeight="1" x14ac:dyDescent="0.25">
      <c r="A16" s="17" t="s">
        <v>875</v>
      </c>
      <c r="B16" s="20" t="s">
        <v>12</v>
      </c>
      <c r="C16" s="20" t="s">
        <v>867</v>
      </c>
      <c r="D16" s="18">
        <v>44300</v>
      </c>
      <c r="E16" s="50">
        <v>5017.2</v>
      </c>
      <c r="F16" s="7" t="s">
        <v>8</v>
      </c>
    </row>
    <row r="17" spans="1:6" ht="28.5" customHeight="1" x14ac:dyDescent="0.25">
      <c r="A17" s="3" t="s">
        <v>876</v>
      </c>
      <c r="B17" s="19" t="s">
        <v>98</v>
      </c>
      <c r="C17" s="19" t="s">
        <v>867</v>
      </c>
      <c r="D17" s="16">
        <v>44300</v>
      </c>
      <c r="E17" s="51">
        <v>13173</v>
      </c>
      <c r="F17" s="6" t="s">
        <v>8</v>
      </c>
    </row>
    <row r="18" spans="1:6" ht="26.25" customHeight="1" x14ac:dyDescent="0.25">
      <c r="A18" s="17" t="s">
        <v>877</v>
      </c>
      <c r="B18" s="20" t="s">
        <v>100</v>
      </c>
      <c r="C18" s="20" t="s">
        <v>867</v>
      </c>
      <c r="D18" s="18">
        <v>44300</v>
      </c>
      <c r="E18" s="50">
        <v>6707.4</v>
      </c>
      <c r="F18" s="7" t="s">
        <v>8</v>
      </c>
    </row>
    <row r="19" spans="1:6" ht="33" customHeight="1" x14ac:dyDescent="0.25">
      <c r="A19" s="3" t="s">
        <v>878</v>
      </c>
      <c r="B19" s="19" t="s">
        <v>102</v>
      </c>
      <c r="C19" s="19" t="s">
        <v>867</v>
      </c>
      <c r="D19" s="16">
        <v>44300</v>
      </c>
      <c r="E19" s="51">
        <v>4903.2</v>
      </c>
      <c r="F19" s="6" t="s">
        <v>8</v>
      </c>
    </row>
    <row r="20" spans="1:6" ht="33" customHeight="1" x14ac:dyDescent="0.25">
      <c r="A20" s="17" t="s">
        <v>879</v>
      </c>
      <c r="B20" s="20" t="s">
        <v>104</v>
      </c>
      <c r="C20" s="20" t="s">
        <v>867</v>
      </c>
      <c r="D20" s="18">
        <v>44300</v>
      </c>
      <c r="E20" s="50">
        <v>7055.4</v>
      </c>
      <c r="F20" s="7" t="s">
        <v>8</v>
      </c>
    </row>
    <row r="21" spans="1:6" ht="32.25" customHeight="1" x14ac:dyDescent="0.25">
      <c r="A21" s="3" t="s">
        <v>880</v>
      </c>
      <c r="B21" s="19" t="s">
        <v>106</v>
      </c>
      <c r="C21" s="19" t="s">
        <v>867</v>
      </c>
      <c r="D21" s="16">
        <v>44300</v>
      </c>
      <c r="E21" s="51">
        <v>6780.4</v>
      </c>
      <c r="F21" s="6" t="s">
        <v>8</v>
      </c>
    </row>
    <row r="22" spans="1:6" ht="34.5" customHeight="1" x14ac:dyDescent="0.25">
      <c r="A22" s="17" t="s">
        <v>881</v>
      </c>
      <c r="B22" s="20" t="s">
        <v>108</v>
      </c>
      <c r="C22" s="20" t="s">
        <v>867</v>
      </c>
      <c r="D22" s="18">
        <v>44300</v>
      </c>
      <c r="E22" s="50">
        <v>6660.6</v>
      </c>
      <c r="F22" s="7" t="s">
        <v>8</v>
      </c>
    </row>
    <row r="23" spans="1:6" ht="26.25" customHeight="1" x14ac:dyDescent="0.25">
      <c r="A23" s="3" t="s">
        <v>882</v>
      </c>
      <c r="B23" s="19" t="s">
        <v>110</v>
      </c>
      <c r="C23" s="19" t="s">
        <v>867</v>
      </c>
      <c r="D23" s="16">
        <v>44300</v>
      </c>
      <c r="E23" s="51">
        <v>7547.6</v>
      </c>
      <c r="F23" s="6" t="s">
        <v>8</v>
      </c>
    </row>
    <row r="24" spans="1:6" ht="29.25" customHeight="1" x14ac:dyDescent="0.25">
      <c r="A24" s="17" t="s">
        <v>883</v>
      </c>
      <c r="B24" s="20" t="s">
        <v>13</v>
      </c>
      <c r="C24" s="20" t="s">
        <v>867</v>
      </c>
      <c r="D24" s="18">
        <v>44300</v>
      </c>
      <c r="E24" s="50">
        <v>6707.4</v>
      </c>
      <c r="F24" s="7" t="s">
        <v>8</v>
      </c>
    </row>
    <row r="25" spans="1:6" ht="27" customHeight="1" x14ac:dyDescent="0.25">
      <c r="A25" s="3" t="s">
        <v>884</v>
      </c>
      <c r="B25" s="19" t="s">
        <v>113</v>
      </c>
      <c r="C25" s="19" t="s">
        <v>867</v>
      </c>
      <c r="D25" s="16">
        <v>44300</v>
      </c>
      <c r="E25" s="51">
        <v>13173.2</v>
      </c>
      <c r="F25" s="6" t="s">
        <v>8</v>
      </c>
    </row>
    <row r="26" spans="1:6" ht="47.25" customHeight="1" x14ac:dyDescent="0.25">
      <c r="A26" s="17" t="s">
        <v>885</v>
      </c>
      <c r="B26" s="20" t="s">
        <v>115</v>
      </c>
      <c r="C26" s="20" t="s">
        <v>867</v>
      </c>
      <c r="D26" s="18">
        <v>44300</v>
      </c>
      <c r="E26" s="50">
        <v>6716.2</v>
      </c>
      <c r="F26" s="7" t="s">
        <v>8</v>
      </c>
    </row>
    <row r="27" spans="1:6" ht="35.25" customHeight="1" x14ac:dyDescent="0.25">
      <c r="A27" s="3" t="s">
        <v>886</v>
      </c>
      <c r="B27" s="19" t="s">
        <v>117</v>
      </c>
      <c r="C27" s="19" t="s">
        <v>867</v>
      </c>
      <c r="D27" s="16">
        <v>44300</v>
      </c>
      <c r="E27" s="51">
        <v>4195.3999999999996</v>
      </c>
      <c r="F27" s="6" t="s">
        <v>8</v>
      </c>
    </row>
    <row r="28" spans="1:6" ht="33.75" customHeight="1" x14ac:dyDescent="0.25">
      <c r="A28" s="17" t="s">
        <v>887</v>
      </c>
      <c r="B28" s="20" t="s">
        <v>119</v>
      </c>
      <c r="C28" s="20" t="s">
        <v>867</v>
      </c>
      <c r="D28" s="18">
        <v>44300</v>
      </c>
      <c r="E28" s="50">
        <v>6230.8</v>
      </c>
      <c r="F28" s="7" t="s">
        <v>8</v>
      </c>
    </row>
    <row r="29" spans="1:6" ht="30.75" customHeight="1" x14ac:dyDescent="0.25">
      <c r="A29" s="3" t="s">
        <v>888</v>
      </c>
      <c r="B29" s="19" t="s">
        <v>121</v>
      </c>
      <c r="C29" s="19" t="s">
        <v>867</v>
      </c>
      <c r="D29" s="16">
        <v>44300</v>
      </c>
      <c r="E29" s="51">
        <v>7466.8</v>
      </c>
      <c r="F29" s="6" t="s">
        <v>8</v>
      </c>
    </row>
    <row r="30" spans="1:6" ht="38.25" customHeight="1" x14ac:dyDescent="0.25">
      <c r="A30" s="17" t="s">
        <v>889</v>
      </c>
      <c r="B30" s="20" t="s">
        <v>125</v>
      </c>
      <c r="C30" s="20" t="s">
        <v>867</v>
      </c>
      <c r="D30" s="18">
        <v>44300</v>
      </c>
      <c r="E30" s="50">
        <v>7146.4</v>
      </c>
      <c r="F30" s="7" t="s">
        <v>8</v>
      </c>
    </row>
    <row r="31" spans="1:6" ht="30.75" customHeight="1" x14ac:dyDescent="0.25">
      <c r="A31" s="3" t="s">
        <v>890</v>
      </c>
      <c r="B31" s="19" t="s">
        <v>127</v>
      </c>
      <c r="C31" s="19" t="s">
        <v>867</v>
      </c>
      <c r="D31" s="16">
        <v>44300</v>
      </c>
      <c r="E31" s="51">
        <v>6700.6</v>
      </c>
      <c r="F31" s="6" t="s">
        <v>8</v>
      </c>
    </row>
    <row r="32" spans="1:6" ht="29.25" customHeight="1" x14ac:dyDescent="0.25">
      <c r="A32" s="17" t="s">
        <v>891</v>
      </c>
      <c r="B32" s="20" t="s">
        <v>129</v>
      </c>
      <c r="C32" s="20" t="s">
        <v>867</v>
      </c>
      <c r="D32" s="18">
        <v>44300</v>
      </c>
      <c r="E32" s="50">
        <v>6785.4</v>
      </c>
      <c r="F32" s="7" t="s">
        <v>8</v>
      </c>
    </row>
    <row r="33" spans="1:6" ht="25.5" customHeight="1" x14ac:dyDescent="0.25">
      <c r="A33" s="3" t="s">
        <v>892</v>
      </c>
      <c r="B33" s="19" t="s">
        <v>131</v>
      </c>
      <c r="C33" s="19" t="s">
        <v>867</v>
      </c>
      <c r="D33" s="16">
        <v>44300</v>
      </c>
      <c r="E33" s="51">
        <v>6605.4</v>
      </c>
      <c r="F33" s="6" t="s">
        <v>8</v>
      </c>
    </row>
    <row r="34" spans="1:6" ht="33" customHeight="1" x14ac:dyDescent="0.25">
      <c r="A34" s="17" t="s">
        <v>893</v>
      </c>
      <c r="B34" s="20" t="s">
        <v>133</v>
      </c>
      <c r="C34" s="20" t="s">
        <v>867</v>
      </c>
      <c r="D34" s="18">
        <v>44300</v>
      </c>
      <c r="E34" s="50">
        <v>6696.2</v>
      </c>
      <c r="F34" s="7" t="s">
        <v>8</v>
      </c>
    </row>
    <row r="35" spans="1:6" ht="27" customHeight="1" x14ac:dyDescent="0.25">
      <c r="A35" s="3" t="s">
        <v>894</v>
      </c>
      <c r="B35" s="19" t="s">
        <v>135</v>
      </c>
      <c r="C35" s="19" t="s">
        <v>867</v>
      </c>
      <c r="D35" s="16">
        <v>44300</v>
      </c>
      <c r="E35" s="51">
        <v>7304.6</v>
      </c>
      <c r="F35" s="6" t="s">
        <v>8</v>
      </c>
    </row>
    <row r="36" spans="1:6" ht="36" customHeight="1" x14ac:dyDescent="0.25">
      <c r="A36" s="17" t="s">
        <v>895</v>
      </c>
      <c r="B36" s="20" t="s">
        <v>137</v>
      </c>
      <c r="C36" s="20" t="s">
        <v>867</v>
      </c>
      <c r="D36" s="18">
        <v>44300</v>
      </c>
      <c r="E36" s="50">
        <v>7216.6</v>
      </c>
      <c r="F36" s="7" t="s">
        <v>8</v>
      </c>
    </row>
    <row r="37" spans="1:6" ht="36.75" customHeight="1" x14ac:dyDescent="0.25">
      <c r="A37" s="3" t="s">
        <v>896</v>
      </c>
      <c r="B37" s="19" t="s">
        <v>139</v>
      </c>
      <c r="C37" s="19" t="s">
        <v>867</v>
      </c>
      <c r="D37" s="16">
        <v>44300</v>
      </c>
      <c r="E37" s="51">
        <v>9254.4</v>
      </c>
      <c r="F37" s="6" t="s">
        <v>8</v>
      </c>
    </row>
    <row r="38" spans="1:6" ht="33.75" customHeight="1" x14ac:dyDescent="0.25">
      <c r="A38" s="17" t="s">
        <v>897</v>
      </c>
      <c r="B38" s="20" t="s">
        <v>141</v>
      </c>
      <c r="C38" s="20" t="s">
        <v>867</v>
      </c>
      <c r="D38" s="18">
        <v>44300</v>
      </c>
      <c r="E38" s="50">
        <v>7164</v>
      </c>
      <c r="F38" s="7" t="s">
        <v>8</v>
      </c>
    </row>
    <row r="39" spans="1:6" ht="18.75" customHeight="1" x14ac:dyDescent="0.25">
      <c r="A39" s="3" t="s">
        <v>898</v>
      </c>
      <c r="B39" s="19" t="s">
        <v>143</v>
      </c>
      <c r="C39" s="19" t="s">
        <v>867</v>
      </c>
      <c r="D39" s="16">
        <v>44300</v>
      </c>
      <c r="E39" s="51">
        <v>8692.6</v>
      </c>
      <c r="F39" s="6" t="s">
        <v>8</v>
      </c>
    </row>
    <row r="40" spans="1:6" ht="27.75" customHeight="1" x14ac:dyDescent="0.25">
      <c r="A40" s="17" t="s">
        <v>899</v>
      </c>
      <c r="B40" s="20" t="s">
        <v>6</v>
      </c>
      <c r="C40" s="20" t="s">
        <v>6</v>
      </c>
      <c r="D40" s="18">
        <v>44300</v>
      </c>
      <c r="E40" s="50">
        <v>0</v>
      </c>
      <c r="F40" s="7" t="s">
        <v>8</v>
      </c>
    </row>
    <row r="41" spans="1:6" ht="36" customHeight="1" x14ac:dyDescent="0.25">
      <c r="A41" s="3" t="s">
        <v>900</v>
      </c>
      <c r="B41" s="19" t="s">
        <v>901</v>
      </c>
      <c r="C41" s="19" t="s">
        <v>867</v>
      </c>
      <c r="D41" s="16">
        <v>44300</v>
      </c>
      <c r="E41" s="51">
        <v>8716.4</v>
      </c>
      <c r="F41" s="6" t="s">
        <v>8</v>
      </c>
    </row>
    <row r="42" spans="1:6" ht="33.75" customHeight="1" x14ac:dyDescent="0.25">
      <c r="A42" s="17" t="s">
        <v>902</v>
      </c>
      <c r="B42" s="20" t="s">
        <v>6</v>
      </c>
      <c r="C42" s="20" t="s">
        <v>6</v>
      </c>
      <c r="D42" s="18">
        <v>44300</v>
      </c>
      <c r="E42" s="50">
        <v>0</v>
      </c>
      <c r="F42" s="7" t="s">
        <v>8</v>
      </c>
    </row>
    <row r="43" spans="1:6" ht="35.25" customHeight="1" x14ac:dyDescent="0.25">
      <c r="A43" s="3" t="s">
        <v>903</v>
      </c>
      <c r="B43" s="19" t="s">
        <v>149</v>
      </c>
      <c r="C43" s="19" t="s">
        <v>867</v>
      </c>
      <c r="D43" s="16">
        <v>44300</v>
      </c>
      <c r="E43" s="51">
        <v>8869.2000000000007</v>
      </c>
      <c r="F43" s="6" t="s">
        <v>8</v>
      </c>
    </row>
    <row r="44" spans="1:6" ht="22.5" customHeight="1" x14ac:dyDescent="0.25">
      <c r="A44" s="17" t="s">
        <v>904</v>
      </c>
      <c r="B44" s="20" t="s">
        <v>151</v>
      </c>
      <c r="C44" s="20" t="s">
        <v>867</v>
      </c>
      <c r="D44" s="18">
        <v>44300</v>
      </c>
      <c r="E44" s="50">
        <v>6659.8</v>
      </c>
      <c r="F44" s="7" t="s">
        <v>8</v>
      </c>
    </row>
    <row r="45" spans="1:6" ht="34.5" customHeight="1" x14ac:dyDescent="0.25">
      <c r="A45" s="3" t="s">
        <v>905</v>
      </c>
      <c r="B45" s="19" t="s">
        <v>153</v>
      </c>
      <c r="C45" s="19" t="s">
        <v>867</v>
      </c>
      <c r="D45" s="16">
        <v>44300</v>
      </c>
      <c r="E45" s="51">
        <v>9057.2000000000007</v>
      </c>
      <c r="F45" s="6" t="s">
        <v>8</v>
      </c>
    </row>
    <row r="46" spans="1:6" ht="18.75" customHeight="1" x14ac:dyDescent="0.25">
      <c r="A46" s="17" t="s">
        <v>906</v>
      </c>
      <c r="B46" s="20" t="s">
        <v>507</v>
      </c>
      <c r="C46" s="20" t="s">
        <v>907</v>
      </c>
      <c r="D46" s="18">
        <v>44300</v>
      </c>
      <c r="E46" s="50">
        <v>2999.2</v>
      </c>
      <c r="F46" s="7" t="s">
        <v>8</v>
      </c>
    </row>
    <row r="47" spans="1:6" ht="29.25" customHeight="1" x14ac:dyDescent="0.25">
      <c r="A47" s="3" t="s">
        <v>908</v>
      </c>
      <c r="B47" s="19" t="s">
        <v>155</v>
      </c>
      <c r="C47" s="19" t="s">
        <v>867</v>
      </c>
      <c r="D47" s="16">
        <v>44300</v>
      </c>
      <c r="E47" s="51">
        <v>17333.400000000001</v>
      </c>
      <c r="F47" s="6" t="s">
        <v>8</v>
      </c>
    </row>
    <row r="48" spans="1:6" ht="20.25" customHeight="1" x14ac:dyDescent="0.25">
      <c r="A48" s="17" t="s">
        <v>909</v>
      </c>
      <c r="B48" s="20" t="s">
        <v>157</v>
      </c>
      <c r="C48" s="20" t="s">
        <v>867</v>
      </c>
      <c r="D48" s="18">
        <v>44300</v>
      </c>
      <c r="E48" s="50">
        <v>8792.7999999999993</v>
      </c>
      <c r="F48" s="7" t="s">
        <v>8</v>
      </c>
    </row>
    <row r="49" spans="1:6" ht="37.5" customHeight="1" x14ac:dyDescent="0.25">
      <c r="A49" s="3" t="s">
        <v>910</v>
      </c>
      <c r="B49" s="19" t="s">
        <v>188</v>
      </c>
      <c r="C49" s="19" t="s">
        <v>911</v>
      </c>
      <c r="D49" s="16">
        <v>44300</v>
      </c>
      <c r="E49" s="51">
        <v>10324.4</v>
      </c>
      <c r="F49" s="6" t="s">
        <v>8</v>
      </c>
    </row>
    <row r="50" spans="1:6" ht="22.5" customHeight="1" x14ac:dyDescent="0.25">
      <c r="A50" s="17" t="s">
        <v>912</v>
      </c>
      <c r="B50" s="20" t="s">
        <v>159</v>
      </c>
      <c r="C50" s="20" t="s">
        <v>867</v>
      </c>
      <c r="D50" s="18">
        <v>44300</v>
      </c>
      <c r="E50" s="50">
        <v>17333.599999999999</v>
      </c>
      <c r="F50" s="7" t="s">
        <v>8</v>
      </c>
    </row>
    <row r="51" spans="1:6" ht="20.25" customHeight="1" x14ac:dyDescent="0.25">
      <c r="A51" s="3" t="s">
        <v>913</v>
      </c>
      <c r="B51" s="19" t="s">
        <v>161</v>
      </c>
      <c r="C51" s="19" t="s">
        <v>867</v>
      </c>
      <c r="D51" s="16">
        <v>44300</v>
      </c>
      <c r="E51" s="51">
        <v>17333.599999999999</v>
      </c>
      <c r="F51" s="6" t="s">
        <v>8</v>
      </c>
    </row>
    <row r="52" spans="1:6" ht="23.25" customHeight="1" x14ac:dyDescent="0.25">
      <c r="A52" s="17" t="s">
        <v>914</v>
      </c>
      <c r="B52" s="20" t="s">
        <v>163</v>
      </c>
      <c r="C52" s="20" t="s">
        <v>867</v>
      </c>
      <c r="D52" s="18">
        <v>44300</v>
      </c>
      <c r="E52" s="50">
        <v>17333.400000000001</v>
      </c>
      <c r="F52" s="7" t="s">
        <v>8</v>
      </c>
    </row>
    <row r="53" spans="1:6" ht="23.25" customHeight="1" x14ac:dyDescent="0.25">
      <c r="A53" s="3" t="s">
        <v>915</v>
      </c>
      <c r="B53" s="19" t="s">
        <v>165</v>
      </c>
      <c r="C53" s="19" t="s">
        <v>867</v>
      </c>
      <c r="D53" s="16">
        <v>44300</v>
      </c>
      <c r="E53" s="51">
        <v>9250.2000000000007</v>
      </c>
      <c r="F53" s="6" t="s">
        <v>8</v>
      </c>
    </row>
    <row r="54" spans="1:6" ht="34.5" customHeight="1" x14ac:dyDescent="0.25">
      <c r="A54" s="17" t="s">
        <v>916</v>
      </c>
      <c r="B54" s="20" t="s">
        <v>190</v>
      </c>
      <c r="C54" s="20" t="s">
        <v>917</v>
      </c>
      <c r="D54" s="18">
        <v>44300</v>
      </c>
      <c r="E54" s="50">
        <v>10047</v>
      </c>
      <c r="F54" s="7" t="s">
        <v>8</v>
      </c>
    </row>
    <row r="55" spans="1:6" ht="24.75" customHeight="1" x14ac:dyDescent="0.25">
      <c r="A55" s="3" t="s">
        <v>918</v>
      </c>
      <c r="B55" s="19" t="s">
        <v>167</v>
      </c>
      <c r="C55" s="19" t="s">
        <v>867</v>
      </c>
      <c r="D55" s="16">
        <v>44300</v>
      </c>
      <c r="E55" s="51">
        <v>6242</v>
      </c>
      <c r="F55" s="6" t="s">
        <v>8</v>
      </c>
    </row>
    <row r="56" spans="1:6" ht="25.5" customHeight="1" x14ac:dyDescent="0.25">
      <c r="A56" s="17" t="s">
        <v>919</v>
      </c>
      <c r="B56" s="20" t="s">
        <v>169</v>
      </c>
      <c r="C56" s="20" t="s">
        <v>867</v>
      </c>
      <c r="D56" s="18">
        <v>44300</v>
      </c>
      <c r="E56" s="50">
        <v>14287.2</v>
      </c>
      <c r="F56" s="7" t="s">
        <v>8</v>
      </c>
    </row>
    <row r="57" spans="1:6" ht="23.25" customHeight="1" x14ac:dyDescent="0.25">
      <c r="A57" s="3" t="s">
        <v>920</v>
      </c>
      <c r="B57" s="19" t="s">
        <v>173</v>
      </c>
      <c r="C57" s="19" t="s">
        <v>867</v>
      </c>
      <c r="D57" s="16">
        <v>44300</v>
      </c>
      <c r="E57" s="51">
        <v>17333.400000000001</v>
      </c>
      <c r="F57" s="6" t="s">
        <v>8</v>
      </c>
    </row>
    <row r="58" spans="1:6" ht="30.75" customHeight="1" x14ac:dyDescent="0.25">
      <c r="A58" s="17" t="s">
        <v>921</v>
      </c>
      <c r="B58" s="20" t="s">
        <v>192</v>
      </c>
      <c r="C58" s="20" t="s">
        <v>922</v>
      </c>
      <c r="D58" s="18">
        <v>44300</v>
      </c>
      <c r="E58" s="50">
        <v>22610.799999999999</v>
      </c>
      <c r="F58" s="7" t="s">
        <v>8</v>
      </c>
    </row>
    <row r="59" spans="1:6" ht="27.75" customHeight="1" x14ac:dyDescent="0.25">
      <c r="A59" s="3" t="s">
        <v>923</v>
      </c>
      <c r="B59" s="19" t="s">
        <v>175</v>
      </c>
      <c r="C59" s="19" t="s">
        <v>867</v>
      </c>
      <c r="D59" s="16">
        <v>44300</v>
      </c>
      <c r="E59" s="51">
        <v>7163.8</v>
      </c>
      <c r="F59" s="6" t="s">
        <v>8</v>
      </c>
    </row>
    <row r="60" spans="1:6" ht="29.25" customHeight="1" x14ac:dyDescent="0.25">
      <c r="A60" s="17" t="s">
        <v>924</v>
      </c>
      <c r="B60" s="20" t="s">
        <v>194</v>
      </c>
      <c r="C60" s="20" t="s">
        <v>925</v>
      </c>
      <c r="D60" s="18">
        <v>44300</v>
      </c>
      <c r="E60" s="50">
        <v>8057.4</v>
      </c>
      <c r="F60" s="7" t="s">
        <v>8</v>
      </c>
    </row>
    <row r="61" spans="1:6" ht="23.25" customHeight="1" x14ac:dyDescent="0.25">
      <c r="A61" s="3" t="s">
        <v>926</v>
      </c>
      <c r="B61" s="19" t="s">
        <v>6</v>
      </c>
      <c r="C61" s="19" t="s">
        <v>6</v>
      </c>
      <c r="D61" s="16">
        <v>44300</v>
      </c>
      <c r="E61" s="51">
        <v>0</v>
      </c>
      <c r="F61" s="6" t="s">
        <v>8</v>
      </c>
    </row>
    <row r="62" spans="1:6" ht="24.75" customHeight="1" x14ac:dyDescent="0.25">
      <c r="A62" s="17" t="s">
        <v>927</v>
      </c>
      <c r="B62" s="20" t="s">
        <v>199</v>
      </c>
      <c r="C62" s="20" t="s">
        <v>928</v>
      </c>
      <c r="D62" s="18">
        <v>44300</v>
      </c>
      <c r="E62" s="50">
        <v>1638</v>
      </c>
      <c r="F62" s="7" t="s">
        <v>8</v>
      </c>
    </row>
    <row r="63" spans="1:6" ht="30.75" customHeight="1" x14ac:dyDescent="0.25">
      <c r="A63" s="3" t="s">
        <v>929</v>
      </c>
      <c r="B63" s="19" t="s">
        <v>632</v>
      </c>
      <c r="C63" s="19" t="s">
        <v>930</v>
      </c>
      <c r="D63" s="16">
        <v>44300</v>
      </c>
      <c r="E63" s="51">
        <v>7047.6</v>
      </c>
      <c r="F63" s="6" t="s">
        <v>8</v>
      </c>
    </row>
    <row r="64" spans="1:6" ht="36.75" customHeight="1" x14ac:dyDescent="0.25">
      <c r="A64" s="17" t="s">
        <v>931</v>
      </c>
      <c r="B64" s="20" t="s">
        <v>250</v>
      </c>
      <c r="C64" s="20" t="s">
        <v>932</v>
      </c>
      <c r="D64" s="18">
        <v>44300</v>
      </c>
      <c r="E64" s="50">
        <v>14948.6</v>
      </c>
      <c r="F64" s="7" t="s">
        <v>8</v>
      </c>
    </row>
    <row r="65" spans="1:7" ht="31.5" customHeight="1" x14ac:dyDescent="0.25">
      <c r="A65" s="3" t="s">
        <v>933</v>
      </c>
      <c r="B65" s="19" t="s">
        <v>145</v>
      </c>
      <c r="C65" s="19" t="s">
        <v>867</v>
      </c>
      <c r="D65" s="16">
        <v>44300</v>
      </c>
      <c r="E65" s="51">
        <v>8259.2000000000007</v>
      </c>
      <c r="F65" s="6" t="s">
        <v>8</v>
      </c>
    </row>
    <row r="66" spans="1:7" ht="36" customHeight="1" x14ac:dyDescent="0.25">
      <c r="A66" s="17" t="s">
        <v>934</v>
      </c>
      <c r="B66" s="20" t="s">
        <v>147</v>
      </c>
      <c r="C66" s="20" t="s">
        <v>867</v>
      </c>
      <c r="D66" s="18">
        <v>44300</v>
      </c>
      <c r="E66" s="50">
        <v>8716.4</v>
      </c>
      <c r="F66" s="7" t="s">
        <v>8</v>
      </c>
    </row>
    <row r="67" spans="1:7" ht="29.25" customHeight="1" x14ac:dyDescent="0.25">
      <c r="A67" s="3" t="s">
        <v>570</v>
      </c>
      <c r="B67" s="19" t="s">
        <v>182</v>
      </c>
      <c r="C67" s="19" t="s">
        <v>182</v>
      </c>
      <c r="D67" s="16">
        <v>44301</v>
      </c>
      <c r="E67" s="51">
        <f>1908*1.16</f>
        <v>2213.2799999999997</v>
      </c>
      <c r="F67" s="6" t="s">
        <v>8</v>
      </c>
    </row>
    <row r="68" spans="1:7" ht="41.25" customHeight="1" x14ac:dyDescent="0.25">
      <c r="A68" s="3" t="s">
        <v>10</v>
      </c>
      <c r="B68" s="19" t="s">
        <v>553</v>
      </c>
      <c r="C68" s="19" t="s">
        <v>935</v>
      </c>
      <c r="D68" s="16">
        <v>44295</v>
      </c>
      <c r="E68" s="51">
        <v>173652</v>
      </c>
      <c r="F68" s="6">
        <v>65508437191</v>
      </c>
    </row>
    <row r="69" spans="1:7" ht="40.5" customHeight="1" x14ac:dyDescent="0.25">
      <c r="A69" s="17" t="s">
        <v>10</v>
      </c>
      <c r="B69" s="20" t="s">
        <v>61</v>
      </c>
      <c r="C69" s="20" t="s">
        <v>936</v>
      </c>
      <c r="D69" s="18">
        <v>44295</v>
      </c>
      <c r="E69" s="50">
        <v>11739.2</v>
      </c>
      <c r="F69" s="7">
        <v>65508437191</v>
      </c>
    </row>
    <row r="70" spans="1:7" ht="32.25" customHeight="1" x14ac:dyDescent="0.25">
      <c r="A70" s="3" t="s">
        <v>10</v>
      </c>
      <c r="B70" s="19" t="s">
        <v>16</v>
      </c>
      <c r="C70" s="19" t="s">
        <v>533</v>
      </c>
      <c r="D70" s="16">
        <v>44300</v>
      </c>
      <c r="E70" s="51">
        <v>2070000</v>
      </c>
      <c r="F70" s="6">
        <v>65508437191</v>
      </c>
    </row>
    <row r="71" spans="1:7" ht="39.75" customHeight="1" x14ac:dyDescent="0.25">
      <c r="A71" s="17" t="s">
        <v>636</v>
      </c>
      <c r="B71" s="20" t="s">
        <v>16</v>
      </c>
      <c r="C71" s="20" t="s">
        <v>29</v>
      </c>
      <c r="D71" s="18">
        <v>44300</v>
      </c>
      <c r="E71" s="50">
        <v>2860000</v>
      </c>
      <c r="F71" s="7">
        <v>65508437174</v>
      </c>
    </row>
    <row r="72" spans="1:7" ht="33.75" customHeight="1" x14ac:dyDescent="0.25">
      <c r="A72" s="3" t="s">
        <v>636</v>
      </c>
      <c r="B72" s="19" t="s">
        <v>16</v>
      </c>
      <c r="C72" s="19" t="s">
        <v>533</v>
      </c>
      <c r="D72" s="16">
        <v>44300</v>
      </c>
      <c r="E72" s="51">
        <v>5520000</v>
      </c>
      <c r="F72" s="6">
        <v>65508437174</v>
      </c>
    </row>
    <row r="73" spans="1:7" ht="36.75" customHeight="1" x14ac:dyDescent="0.25">
      <c r="A73" s="17" t="s">
        <v>937</v>
      </c>
      <c r="B73" s="20" t="s">
        <v>653</v>
      </c>
      <c r="C73" s="20" t="s">
        <v>938</v>
      </c>
      <c r="D73" s="18">
        <v>44301</v>
      </c>
      <c r="E73" s="50">
        <v>32115.4</v>
      </c>
      <c r="F73" s="7">
        <v>65508437174</v>
      </c>
    </row>
    <row r="74" spans="1:7" ht="36.75" customHeight="1" x14ac:dyDescent="0.25">
      <c r="A74" s="3" t="s">
        <v>939</v>
      </c>
      <c r="B74" s="19" t="s">
        <v>653</v>
      </c>
      <c r="C74" s="19" t="s">
        <v>940</v>
      </c>
      <c r="D74" s="16">
        <v>44301</v>
      </c>
      <c r="E74" s="51">
        <v>610</v>
      </c>
      <c r="F74" s="6">
        <v>65508437174</v>
      </c>
    </row>
    <row r="75" spans="1:7" ht="60.75" customHeight="1" x14ac:dyDescent="0.25">
      <c r="A75" s="17" t="s">
        <v>10</v>
      </c>
      <c r="B75" s="20" t="s">
        <v>942</v>
      </c>
      <c r="C75" s="20" t="s">
        <v>941</v>
      </c>
      <c r="D75" s="18">
        <v>44302</v>
      </c>
      <c r="E75" s="50">
        <v>551995.28</v>
      </c>
      <c r="F75" s="7">
        <v>165694876</v>
      </c>
    </row>
    <row r="76" spans="1:7" ht="62.25" customHeight="1" x14ac:dyDescent="0.25">
      <c r="A76" s="3" t="s">
        <v>10</v>
      </c>
      <c r="B76" s="19" t="s">
        <v>942</v>
      </c>
      <c r="C76" s="19" t="s">
        <v>943</v>
      </c>
      <c r="D76" s="16">
        <v>44309</v>
      </c>
      <c r="E76" s="51">
        <v>160235.9</v>
      </c>
      <c r="F76" s="6">
        <v>165694876</v>
      </c>
    </row>
    <row r="77" spans="1:7" ht="52.5" customHeight="1" x14ac:dyDescent="0.25">
      <c r="A77" s="17" t="s">
        <v>10</v>
      </c>
      <c r="B77" s="20" t="s">
        <v>942</v>
      </c>
      <c r="C77" s="20" t="s">
        <v>944</v>
      </c>
      <c r="D77" s="18">
        <v>44309</v>
      </c>
      <c r="E77" s="50">
        <v>413758.08</v>
      </c>
      <c r="F77" s="7">
        <v>165694876</v>
      </c>
    </row>
    <row r="78" spans="1:7" ht="42" customHeight="1" x14ac:dyDescent="0.25">
      <c r="A78" s="3" t="s">
        <v>10</v>
      </c>
      <c r="B78" s="19" t="s">
        <v>536</v>
      </c>
      <c r="C78" s="19" t="s">
        <v>945</v>
      </c>
      <c r="D78" s="16">
        <v>44316</v>
      </c>
      <c r="E78" s="51">
        <v>80483.31</v>
      </c>
      <c r="F78" s="6">
        <v>165694876</v>
      </c>
    </row>
    <row r="79" spans="1:7" ht="48.75" customHeight="1" x14ac:dyDescent="0.25">
      <c r="A79" s="17" t="s">
        <v>10</v>
      </c>
      <c r="B79" s="20" t="s">
        <v>403</v>
      </c>
      <c r="C79" s="20" t="s">
        <v>946</v>
      </c>
      <c r="D79" s="18">
        <v>44302</v>
      </c>
      <c r="E79" s="50">
        <v>3926.77</v>
      </c>
      <c r="F79" s="7">
        <v>165695368</v>
      </c>
    </row>
    <row r="80" spans="1:7" ht="65.25" customHeight="1" x14ac:dyDescent="0.25">
      <c r="A80" s="17"/>
      <c r="B80" s="20" t="s">
        <v>948</v>
      </c>
      <c r="C80" s="20" t="s">
        <v>947</v>
      </c>
      <c r="D80" s="18">
        <v>44302</v>
      </c>
      <c r="E80" s="50">
        <v>53945.8</v>
      </c>
      <c r="F80" s="7">
        <v>165841941</v>
      </c>
      <c r="G80" s="8"/>
    </row>
    <row r="81" spans="1:6" ht="45" customHeight="1" x14ac:dyDescent="0.25">
      <c r="A81" s="3" t="s">
        <v>10</v>
      </c>
      <c r="B81" s="19" t="s">
        <v>326</v>
      </c>
      <c r="C81" s="19" t="s">
        <v>949</v>
      </c>
      <c r="D81" s="16">
        <v>44305</v>
      </c>
      <c r="E81" s="51">
        <v>21203.53</v>
      </c>
      <c r="F81" s="6">
        <v>165841941</v>
      </c>
    </row>
    <row r="82" spans="1:6" ht="40.5" customHeight="1" x14ac:dyDescent="0.25">
      <c r="A82" s="17" t="s">
        <v>10</v>
      </c>
      <c r="B82" s="20" t="s">
        <v>951</v>
      </c>
      <c r="C82" s="20" t="s">
        <v>950</v>
      </c>
      <c r="D82" s="18">
        <v>44309</v>
      </c>
      <c r="E82" s="50">
        <v>34800</v>
      </c>
      <c r="F82" s="7">
        <v>165841941</v>
      </c>
    </row>
    <row r="83" spans="1:6" ht="30.75" customHeight="1" x14ac:dyDescent="0.25">
      <c r="A83" s="3" t="s">
        <v>10</v>
      </c>
      <c r="B83" s="19" t="s">
        <v>568</v>
      </c>
      <c r="C83" s="19" t="s">
        <v>568</v>
      </c>
      <c r="D83" s="16">
        <v>44309</v>
      </c>
      <c r="E83" s="51">
        <v>400000</v>
      </c>
      <c r="F83" s="6">
        <v>165841941</v>
      </c>
    </row>
    <row r="84" spans="1:6" ht="33.75" customHeight="1" x14ac:dyDescent="0.25">
      <c r="A84" s="17" t="s">
        <v>10</v>
      </c>
      <c r="B84" s="20" t="s">
        <v>25</v>
      </c>
      <c r="C84" s="20" t="s">
        <v>952</v>
      </c>
      <c r="D84" s="18">
        <v>44313</v>
      </c>
      <c r="E84" s="50">
        <v>1222</v>
      </c>
      <c r="F84" s="7">
        <v>165841941</v>
      </c>
    </row>
    <row r="85" spans="1:6" ht="30.75" customHeight="1" x14ac:dyDescent="0.25">
      <c r="A85" s="3" t="s">
        <v>10</v>
      </c>
      <c r="B85" s="19" t="s">
        <v>568</v>
      </c>
      <c r="C85" s="19" t="s">
        <v>568</v>
      </c>
      <c r="D85" s="16">
        <v>44316</v>
      </c>
      <c r="E85" s="51">
        <v>70000</v>
      </c>
      <c r="F85" s="6">
        <v>165841941</v>
      </c>
    </row>
    <row r="86" spans="1:6" ht="41.25" customHeight="1" x14ac:dyDescent="0.25">
      <c r="A86" s="17" t="s">
        <v>10</v>
      </c>
      <c r="B86" s="20" t="s">
        <v>953</v>
      </c>
      <c r="C86" s="20" t="s">
        <v>953</v>
      </c>
      <c r="D86" s="18">
        <v>44316</v>
      </c>
      <c r="E86" s="50">
        <v>1600000</v>
      </c>
      <c r="F86" s="7">
        <v>165841941</v>
      </c>
    </row>
    <row r="87" spans="1:6" ht="42" customHeight="1" x14ac:dyDescent="0.25">
      <c r="A87" s="3" t="s">
        <v>10</v>
      </c>
      <c r="B87" s="19" t="s">
        <v>25</v>
      </c>
      <c r="C87" s="19" t="s">
        <v>954</v>
      </c>
      <c r="D87" s="16">
        <v>44316</v>
      </c>
      <c r="E87" s="51">
        <v>884</v>
      </c>
      <c r="F87" s="6">
        <v>165841941</v>
      </c>
    </row>
    <row r="88" spans="1:6" ht="30.75" customHeight="1" x14ac:dyDescent="0.25">
      <c r="A88" s="17" t="s">
        <v>955</v>
      </c>
      <c r="B88" s="20" t="s">
        <v>7</v>
      </c>
      <c r="C88" s="20" t="s">
        <v>346</v>
      </c>
      <c r="D88" s="18">
        <v>44316</v>
      </c>
      <c r="E88" s="50">
        <v>221</v>
      </c>
      <c r="F88" s="7">
        <v>165841941</v>
      </c>
    </row>
    <row r="89" spans="1:6" ht="36" customHeight="1" x14ac:dyDescent="0.25">
      <c r="A89" s="3" t="s">
        <v>10</v>
      </c>
      <c r="B89" s="19" t="s">
        <v>16</v>
      </c>
      <c r="C89" s="19" t="s">
        <v>86</v>
      </c>
      <c r="D89" s="16">
        <v>44302</v>
      </c>
      <c r="E89" s="51">
        <v>730524.95</v>
      </c>
      <c r="F89" s="6" t="s">
        <v>414</v>
      </c>
    </row>
    <row r="90" spans="1:6" ht="36.75" customHeight="1" x14ac:dyDescent="0.25">
      <c r="A90" s="17" t="s">
        <v>10</v>
      </c>
      <c r="B90" s="20" t="s">
        <v>16</v>
      </c>
      <c r="C90" s="20" t="s">
        <v>81</v>
      </c>
      <c r="D90" s="18">
        <v>44316</v>
      </c>
      <c r="E90" s="50">
        <v>1600000</v>
      </c>
      <c r="F90" s="7" t="s">
        <v>1107</v>
      </c>
    </row>
    <row r="91" spans="1:6" ht="40.5" customHeight="1" x14ac:dyDescent="0.25">
      <c r="A91" s="3" t="s">
        <v>10</v>
      </c>
      <c r="B91" s="19" t="s">
        <v>553</v>
      </c>
      <c r="C91" s="19" t="s">
        <v>956</v>
      </c>
      <c r="D91" s="16">
        <v>44302</v>
      </c>
      <c r="E91" s="51">
        <v>162075.20000000001</v>
      </c>
      <c r="F91" s="6">
        <v>65508437191</v>
      </c>
    </row>
    <row r="92" spans="1:6" ht="40.5" customHeight="1" x14ac:dyDescent="0.25">
      <c r="A92" s="17" t="s">
        <v>10</v>
      </c>
      <c r="B92" s="20" t="s">
        <v>958</v>
      </c>
      <c r="C92" s="20" t="s">
        <v>957</v>
      </c>
      <c r="D92" s="18">
        <v>44302</v>
      </c>
      <c r="E92" s="50">
        <v>262746.23999999999</v>
      </c>
      <c r="F92" s="7">
        <v>65508437191</v>
      </c>
    </row>
    <row r="93" spans="1:6" ht="43.5" customHeight="1" x14ac:dyDescent="0.25">
      <c r="A93" s="3" t="s">
        <v>10</v>
      </c>
      <c r="B93" s="19" t="s">
        <v>960</v>
      </c>
      <c r="C93" s="19" t="s">
        <v>959</v>
      </c>
      <c r="D93" s="16">
        <v>44302</v>
      </c>
      <c r="E93" s="51">
        <v>56616.800000000003</v>
      </c>
      <c r="F93" s="6">
        <v>65508437191</v>
      </c>
    </row>
    <row r="94" spans="1:6" ht="39.75" customHeight="1" x14ac:dyDescent="0.25">
      <c r="A94" s="17" t="s">
        <v>10</v>
      </c>
      <c r="B94" s="20" t="s">
        <v>73</v>
      </c>
      <c r="C94" s="20" t="s">
        <v>961</v>
      </c>
      <c r="D94" s="18">
        <v>44309</v>
      </c>
      <c r="E94" s="50">
        <v>191210.34</v>
      </c>
      <c r="F94" s="7">
        <v>65508437191</v>
      </c>
    </row>
    <row r="95" spans="1:6" ht="33.75" customHeight="1" x14ac:dyDescent="0.25">
      <c r="A95" s="3" t="s">
        <v>10</v>
      </c>
      <c r="B95" s="19" t="s">
        <v>533</v>
      </c>
      <c r="C95" s="19" t="s">
        <v>533</v>
      </c>
      <c r="D95" s="16">
        <v>44316</v>
      </c>
      <c r="E95" s="51">
        <f>1580000-46000</f>
        <v>1534000</v>
      </c>
      <c r="F95" s="6">
        <v>65508437191</v>
      </c>
    </row>
    <row r="96" spans="1:6" ht="36.75" customHeight="1" x14ac:dyDescent="0.25">
      <c r="A96" s="17" t="s">
        <v>10</v>
      </c>
      <c r="B96" s="20" t="s">
        <v>958</v>
      </c>
      <c r="C96" s="20" t="s">
        <v>962</v>
      </c>
      <c r="D96" s="18">
        <v>44316</v>
      </c>
      <c r="E96" s="50">
        <v>283765.7</v>
      </c>
      <c r="F96" s="7">
        <v>65508437191</v>
      </c>
    </row>
    <row r="97" spans="1:6" ht="42.75" customHeight="1" x14ac:dyDescent="0.25">
      <c r="A97" s="3" t="s">
        <v>10</v>
      </c>
      <c r="B97" s="19" t="s">
        <v>329</v>
      </c>
      <c r="C97" s="19" t="s">
        <v>963</v>
      </c>
      <c r="D97" s="16">
        <v>44316</v>
      </c>
      <c r="E97" s="51">
        <v>12115.24</v>
      </c>
      <c r="F97" s="6">
        <v>65508437191</v>
      </c>
    </row>
    <row r="98" spans="1:6" ht="38.25" customHeight="1" x14ac:dyDescent="0.25">
      <c r="A98" s="17" t="s">
        <v>10</v>
      </c>
      <c r="B98" s="20" t="s">
        <v>964</v>
      </c>
      <c r="C98" s="20" t="s">
        <v>964</v>
      </c>
      <c r="D98" s="18">
        <v>44316</v>
      </c>
      <c r="E98" s="50">
        <f>56*1.16</f>
        <v>64.959999999999994</v>
      </c>
      <c r="F98" s="7">
        <v>65508437191</v>
      </c>
    </row>
    <row r="99" spans="1:6" ht="27.75" customHeight="1" x14ac:dyDescent="0.25">
      <c r="A99" s="3" t="s">
        <v>636</v>
      </c>
      <c r="B99" s="19" t="s">
        <v>264</v>
      </c>
      <c r="C99" s="19" t="s">
        <v>965</v>
      </c>
      <c r="D99" s="16">
        <v>44302</v>
      </c>
      <c r="E99" s="51">
        <f>416+1310457</f>
        <v>1310873</v>
      </c>
      <c r="F99" s="6">
        <v>65508437174</v>
      </c>
    </row>
    <row r="100" spans="1:6" ht="22.5" customHeight="1" x14ac:dyDescent="0.25">
      <c r="A100" s="17" t="s">
        <v>636</v>
      </c>
      <c r="B100" s="20" t="s">
        <v>638</v>
      </c>
      <c r="C100" s="20" t="s">
        <v>966</v>
      </c>
      <c r="D100" s="18">
        <v>44302</v>
      </c>
      <c r="E100" s="50">
        <v>327754.55</v>
      </c>
      <c r="F100" s="7">
        <v>65508437174</v>
      </c>
    </row>
    <row r="101" spans="1:6" ht="25.5" customHeight="1" x14ac:dyDescent="0.25">
      <c r="A101" s="3" t="s">
        <v>636</v>
      </c>
      <c r="B101" s="19" t="s">
        <v>262</v>
      </c>
      <c r="C101" s="19" t="s">
        <v>967</v>
      </c>
      <c r="D101" s="16">
        <v>44302</v>
      </c>
      <c r="E101" s="51">
        <v>22975.09</v>
      </c>
      <c r="F101" s="6">
        <v>65508437174</v>
      </c>
    </row>
    <row r="102" spans="1:6" ht="22.5" customHeight="1" x14ac:dyDescent="0.25">
      <c r="A102" s="17" t="s">
        <v>636</v>
      </c>
      <c r="B102" s="20" t="s">
        <v>16</v>
      </c>
      <c r="C102" s="20" t="s">
        <v>259</v>
      </c>
      <c r="D102" s="18">
        <v>44302</v>
      </c>
      <c r="E102" s="50">
        <v>622451.82999999996</v>
      </c>
      <c r="F102" s="7">
        <v>65508437174</v>
      </c>
    </row>
    <row r="103" spans="1:6" ht="22.5" customHeight="1" x14ac:dyDescent="0.25">
      <c r="A103" s="3" t="s">
        <v>968</v>
      </c>
      <c r="B103" s="19" t="s">
        <v>6</v>
      </c>
      <c r="C103" s="19" t="s">
        <v>6</v>
      </c>
      <c r="D103" s="16">
        <v>44314</v>
      </c>
      <c r="E103" s="51">
        <v>0</v>
      </c>
      <c r="F103" s="6">
        <v>65508437174</v>
      </c>
    </row>
    <row r="104" spans="1:6" ht="28.5" customHeight="1" x14ac:dyDescent="0.25">
      <c r="A104" s="17" t="s">
        <v>969</v>
      </c>
      <c r="B104" s="20" t="s">
        <v>6</v>
      </c>
      <c r="C104" s="20" t="s">
        <v>6</v>
      </c>
      <c r="D104" s="18">
        <v>44314</v>
      </c>
      <c r="E104" s="50">
        <v>0</v>
      </c>
      <c r="F104" s="7">
        <v>65508437174</v>
      </c>
    </row>
    <row r="105" spans="1:6" ht="27" customHeight="1" x14ac:dyDescent="0.25">
      <c r="A105" s="3" t="s">
        <v>970</v>
      </c>
      <c r="B105" s="19" t="s">
        <v>6</v>
      </c>
      <c r="C105" s="19" t="s">
        <v>6</v>
      </c>
      <c r="D105" s="16">
        <v>44314</v>
      </c>
      <c r="E105" s="51">
        <v>0</v>
      </c>
      <c r="F105" s="6">
        <v>65508437174</v>
      </c>
    </row>
    <row r="106" spans="1:6" ht="27" customHeight="1" x14ac:dyDescent="0.25">
      <c r="A106" s="17" t="s">
        <v>971</v>
      </c>
      <c r="B106" s="20" t="s">
        <v>6</v>
      </c>
      <c r="C106" s="20" t="s">
        <v>6</v>
      </c>
      <c r="D106" s="18">
        <v>44314</v>
      </c>
      <c r="E106" s="50">
        <v>0</v>
      </c>
      <c r="F106" s="7">
        <v>65508437174</v>
      </c>
    </row>
    <row r="107" spans="1:6" ht="16.5" customHeight="1" x14ac:dyDescent="0.25">
      <c r="A107" s="3" t="s">
        <v>972</v>
      </c>
      <c r="B107" s="19" t="s">
        <v>6</v>
      </c>
      <c r="C107" s="19" t="s">
        <v>6</v>
      </c>
      <c r="D107" s="16">
        <v>44314</v>
      </c>
      <c r="E107" s="51">
        <v>0</v>
      </c>
      <c r="F107" s="6">
        <v>65508437174</v>
      </c>
    </row>
    <row r="108" spans="1:6" ht="24.75" customHeight="1" x14ac:dyDescent="0.25">
      <c r="A108" s="17" t="s">
        <v>973</v>
      </c>
      <c r="B108" s="20" t="s">
        <v>6</v>
      </c>
      <c r="C108" s="20" t="s">
        <v>6</v>
      </c>
      <c r="D108" s="18">
        <v>44314</v>
      </c>
      <c r="E108" s="50">
        <v>0</v>
      </c>
      <c r="F108" s="7">
        <v>65508437174</v>
      </c>
    </row>
    <row r="109" spans="1:6" x14ac:dyDescent="0.25">
      <c r="A109" s="3" t="s">
        <v>974</v>
      </c>
      <c r="B109" s="19" t="s">
        <v>6</v>
      </c>
      <c r="C109" s="19" t="s">
        <v>6</v>
      </c>
      <c r="D109" s="16">
        <v>44314</v>
      </c>
      <c r="E109" s="51">
        <v>0</v>
      </c>
      <c r="F109" s="6">
        <v>65508437174</v>
      </c>
    </row>
    <row r="110" spans="1:6" x14ac:dyDescent="0.25">
      <c r="A110" s="17" t="s">
        <v>975</v>
      </c>
      <c r="B110" s="20" t="s">
        <v>6</v>
      </c>
      <c r="C110" s="20" t="s">
        <v>6</v>
      </c>
      <c r="D110" s="18">
        <v>44314</v>
      </c>
      <c r="E110" s="50">
        <v>0</v>
      </c>
      <c r="F110" s="7">
        <v>65508437174</v>
      </c>
    </row>
    <row r="111" spans="1:6" ht="29.25" customHeight="1" x14ac:dyDescent="0.25">
      <c r="A111" s="3" t="s">
        <v>976</v>
      </c>
      <c r="B111" s="19" t="s">
        <v>6</v>
      </c>
      <c r="C111" s="19" t="s">
        <v>6</v>
      </c>
      <c r="D111" s="16">
        <v>44314</v>
      </c>
      <c r="E111" s="51">
        <v>0</v>
      </c>
      <c r="F111" s="6">
        <v>65508437174</v>
      </c>
    </row>
    <row r="112" spans="1:6" ht="30" customHeight="1" x14ac:dyDescent="0.25">
      <c r="A112" s="17" t="s">
        <v>977</v>
      </c>
      <c r="B112" s="20" t="s">
        <v>6</v>
      </c>
      <c r="C112" s="20" t="s">
        <v>6</v>
      </c>
      <c r="D112" s="18">
        <v>44314</v>
      </c>
      <c r="E112" s="50">
        <v>0</v>
      </c>
      <c r="F112" s="7">
        <v>65508437174</v>
      </c>
    </row>
    <row r="113" spans="1:6" ht="27" customHeight="1" x14ac:dyDescent="0.25">
      <c r="A113" s="3" t="s">
        <v>978</v>
      </c>
      <c r="B113" s="19" t="s">
        <v>6</v>
      </c>
      <c r="C113" s="19" t="s">
        <v>6</v>
      </c>
      <c r="D113" s="16">
        <v>44314</v>
      </c>
      <c r="E113" s="51">
        <v>0</v>
      </c>
      <c r="F113" s="6">
        <v>65508437174</v>
      </c>
    </row>
    <row r="114" spans="1:6" ht="28.5" customHeight="1" x14ac:dyDescent="0.25">
      <c r="A114" s="17" t="s">
        <v>979</v>
      </c>
      <c r="B114" s="20" t="s">
        <v>6</v>
      </c>
      <c r="C114" s="20" t="s">
        <v>6</v>
      </c>
      <c r="D114" s="18">
        <v>44314</v>
      </c>
      <c r="E114" s="50">
        <v>0</v>
      </c>
      <c r="F114" s="7">
        <v>65508437174</v>
      </c>
    </row>
    <row r="115" spans="1:6" ht="27" customHeight="1" x14ac:dyDescent="0.25">
      <c r="A115" s="3" t="s">
        <v>980</v>
      </c>
      <c r="B115" s="19" t="s">
        <v>6</v>
      </c>
      <c r="C115" s="19" t="s">
        <v>6</v>
      </c>
      <c r="D115" s="16">
        <v>44314</v>
      </c>
      <c r="E115" s="51">
        <v>0</v>
      </c>
      <c r="F115" s="6">
        <v>65508437174</v>
      </c>
    </row>
    <row r="116" spans="1:6" ht="32.25" customHeight="1" x14ac:dyDescent="0.25">
      <c r="A116" s="17" t="s">
        <v>981</v>
      </c>
      <c r="B116" s="20" t="s">
        <v>6</v>
      </c>
      <c r="C116" s="20" t="s">
        <v>6</v>
      </c>
      <c r="D116" s="18">
        <v>44314</v>
      </c>
      <c r="E116" s="50">
        <v>0</v>
      </c>
      <c r="F116" s="7">
        <v>65508437174</v>
      </c>
    </row>
    <row r="117" spans="1:6" ht="26.25" customHeight="1" x14ac:dyDescent="0.25">
      <c r="A117" s="3" t="s">
        <v>18</v>
      </c>
      <c r="B117" s="19" t="s">
        <v>6</v>
      </c>
      <c r="C117" s="19" t="s">
        <v>6</v>
      </c>
      <c r="D117" s="16">
        <v>44314</v>
      </c>
      <c r="E117" s="51">
        <v>0</v>
      </c>
      <c r="F117" s="6">
        <v>65508437174</v>
      </c>
    </row>
    <row r="118" spans="1:6" ht="36" customHeight="1" x14ac:dyDescent="0.25">
      <c r="A118" s="17" t="s">
        <v>19</v>
      </c>
      <c r="B118" s="20" t="s">
        <v>6</v>
      </c>
      <c r="C118" s="20" t="s">
        <v>6</v>
      </c>
      <c r="D118" s="18">
        <v>44314</v>
      </c>
      <c r="E118" s="50">
        <v>0</v>
      </c>
      <c r="F118" s="7">
        <v>65508437174</v>
      </c>
    </row>
    <row r="119" spans="1:6" ht="33.75" customHeight="1" x14ac:dyDescent="0.25">
      <c r="A119" s="3" t="s">
        <v>20</v>
      </c>
      <c r="B119" s="19" t="s">
        <v>6</v>
      </c>
      <c r="C119" s="19" t="s">
        <v>6</v>
      </c>
      <c r="D119" s="16">
        <v>44314</v>
      </c>
      <c r="E119" s="51">
        <v>0</v>
      </c>
      <c r="F119" s="6">
        <v>65508437174</v>
      </c>
    </row>
    <row r="120" spans="1:6" ht="26.25" customHeight="1" x14ac:dyDescent="0.25">
      <c r="A120" s="17" t="s">
        <v>21</v>
      </c>
      <c r="B120" s="20" t="s">
        <v>6</v>
      </c>
      <c r="C120" s="20" t="s">
        <v>6</v>
      </c>
      <c r="D120" s="18">
        <v>44314</v>
      </c>
      <c r="E120" s="50">
        <v>0</v>
      </c>
      <c r="F120" s="7">
        <v>65508437174</v>
      </c>
    </row>
    <row r="121" spans="1:6" ht="23.25" customHeight="1" x14ac:dyDescent="0.25">
      <c r="A121" s="3" t="s">
        <v>344</v>
      </c>
      <c r="B121" s="19" t="s">
        <v>6</v>
      </c>
      <c r="C121" s="19" t="s">
        <v>6</v>
      </c>
      <c r="D121" s="16">
        <v>44314</v>
      </c>
      <c r="E121" s="51">
        <v>0</v>
      </c>
      <c r="F121" s="6">
        <v>65508437174</v>
      </c>
    </row>
    <row r="122" spans="1:6" x14ac:dyDescent="0.25">
      <c r="A122" s="17" t="s">
        <v>636</v>
      </c>
      <c r="B122" s="20" t="s">
        <v>983</v>
      </c>
      <c r="C122" s="20" t="s">
        <v>982</v>
      </c>
      <c r="D122" s="18">
        <v>44315</v>
      </c>
      <c r="E122" s="50">
        <v>2232547</v>
      </c>
      <c r="F122" s="7">
        <v>65508437174</v>
      </c>
    </row>
    <row r="123" spans="1:6" x14ac:dyDescent="0.25">
      <c r="A123" s="3" t="s">
        <v>345</v>
      </c>
      <c r="B123" s="19" t="s">
        <v>984</v>
      </c>
      <c r="C123" s="19" t="s">
        <v>982</v>
      </c>
      <c r="D123" s="16">
        <v>44315</v>
      </c>
      <c r="E123" s="51">
        <v>7004.8</v>
      </c>
      <c r="F123" s="6">
        <v>65508437174</v>
      </c>
    </row>
    <row r="124" spans="1:6" ht="29.25" customHeight="1" x14ac:dyDescent="0.25">
      <c r="A124" s="17" t="s">
        <v>347</v>
      </c>
      <c r="B124" s="20" t="s">
        <v>985</v>
      </c>
      <c r="C124" s="20" t="s">
        <v>982</v>
      </c>
      <c r="D124" s="18">
        <v>44315</v>
      </c>
      <c r="E124" s="50">
        <v>15373.4</v>
      </c>
      <c r="F124" s="7">
        <v>65508437174</v>
      </c>
    </row>
    <row r="125" spans="1:6" ht="30.75" customHeight="1" x14ac:dyDescent="0.25">
      <c r="A125" s="3" t="s">
        <v>569</v>
      </c>
      <c r="B125" s="19" t="s">
        <v>986</v>
      </c>
      <c r="C125" s="19" t="s">
        <v>982</v>
      </c>
      <c r="D125" s="16">
        <v>44315</v>
      </c>
      <c r="E125" s="51">
        <v>8355.6</v>
      </c>
      <c r="F125" s="6">
        <v>65508437174</v>
      </c>
    </row>
    <row r="126" spans="1:6" ht="28.5" customHeight="1" x14ac:dyDescent="0.25">
      <c r="A126" s="17" t="s">
        <v>773</v>
      </c>
      <c r="B126" s="20" t="s">
        <v>987</v>
      </c>
      <c r="C126" s="20" t="s">
        <v>982</v>
      </c>
      <c r="D126" s="18">
        <v>44315</v>
      </c>
      <c r="E126" s="50">
        <v>16795</v>
      </c>
      <c r="F126" s="7">
        <v>65508437174</v>
      </c>
    </row>
    <row r="127" spans="1:6" ht="36" customHeight="1" x14ac:dyDescent="0.25">
      <c r="A127" s="3" t="s">
        <v>774</v>
      </c>
      <c r="B127" s="19" t="s">
        <v>6</v>
      </c>
      <c r="C127" s="19" t="s">
        <v>6</v>
      </c>
      <c r="D127" s="16">
        <v>44315</v>
      </c>
      <c r="E127" s="51">
        <v>0</v>
      </c>
      <c r="F127" s="6">
        <v>65508437174</v>
      </c>
    </row>
    <row r="128" spans="1:6" ht="24" customHeight="1" x14ac:dyDescent="0.25">
      <c r="A128" s="17" t="s">
        <v>955</v>
      </c>
      <c r="B128" s="20" t="s">
        <v>6</v>
      </c>
      <c r="C128" s="20" t="s">
        <v>6</v>
      </c>
      <c r="D128" s="18">
        <v>44315</v>
      </c>
      <c r="E128" s="50">
        <v>0</v>
      </c>
      <c r="F128" s="7">
        <v>65508437174</v>
      </c>
    </row>
    <row r="129" spans="1:6" ht="27" customHeight="1" x14ac:dyDescent="0.25">
      <c r="A129" s="3" t="s">
        <v>988</v>
      </c>
      <c r="B129" s="19" t="s">
        <v>6</v>
      </c>
      <c r="C129" s="19" t="s">
        <v>6</v>
      </c>
      <c r="D129" s="16">
        <v>44315</v>
      </c>
      <c r="E129" s="51">
        <v>0</v>
      </c>
      <c r="F129" s="6">
        <v>65508437174</v>
      </c>
    </row>
    <row r="130" spans="1:6" ht="33.75" customHeight="1" x14ac:dyDescent="0.25">
      <c r="A130" s="17" t="s">
        <v>989</v>
      </c>
      <c r="B130" s="20" t="s">
        <v>6</v>
      </c>
      <c r="C130" s="20" t="s">
        <v>6</v>
      </c>
      <c r="D130" s="18">
        <v>44315</v>
      </c>
      <c r="E130" s="50">
        <v>0</v>
      </c>
      <c r="F130" s="7">
        <v>65508437174</v>
      </c>
    </row>
    <row r="131" spans="1:6" ht="28.5" customHeight="1" x14ac:dyDescent="0.25">
      <c r="A131" s="3" t="s">
        <v>990</v>
      </c>
      <c r="B131" s="19" t="s">
        <v>991</v>
      </c>
      <c r="C131" s="19" t="s">
        <v>982</v>
      </c>
      <c r="D131" s="16">
        <v>44315</v>
      </c>
      <c r="E131" s="51">
        <v>17458.400000000001</v>
      </c>
      <c r="F131" s="6">
        <v>65508437174</v>
      </c>
    </row>
    <row r="132" spans="1:6" ht="23.25" customHeight="1" x14ac:dyDescent="0.25">
      <c r="A132" s="17" t="s">
        <v>992</v>
      </c>
      <c r="B132" s="20" t="s">
        <v>993</v>
      </c>
      <c r="C132" s="20" t="s">
        <v>982</v>
      </c>
      <c r="D132" s="18">
        <v>44315</v>
      </c>
      <c r="E132" s="50">
        <v>17441</v>
      </c>
      <c r="F132" s="7">
        <v>65508437174</v>
      </c>
    </row>
    <row r="133" spans="1:6" ht="30" customHeight="1" x14ac:dyDescent="0.25">
      <c r="A133" s="3" t="s">
        <v>994</v>
      </c>
      <c r="B133" s="19" t="s">
        <v>12</v>
      </c>
      <c r="C133" s="19" t="s">
        <v>982</v>
      </c>
      <c r="D133" s="16">
        <v>44315</v>
      </c>
      <c r="E133" s="51">
        <v>5017</v>
      </c>
      <c r="F133" s="6">
        <v>65508437174</v>
      </c>
    </row>
    <row r="134" spans="1:6" ht="29.25" customHeight="1" x14ac:dyDescent="0.25">
      <c r="A134" s="17" t="s">
        <v>995</v>
      </c>
      <c r="B134" s="20" t="s">
        <v>996</v>
      </c>
      <c r="C134" s="20" t="s">
        <v>982</v>
      </c>
      <c r="D134" s="18">
        <v>44315</v>
      </c>
      <c r="E134" s="50">
        <v>17446</v>
      </c>
      <c r="F134" s="7">
        <v>65508437174</v>
      </c>
    </row>
    <row r="135" spans="1:6" ht="30" customHeight="1" x14ac:dyDescent="0.25">
      <c r="A135" s="3" t="s">
        <v>997</v>
      </c>
      <c r="B135" s="19" t="s">
        <v>104</v>
      </c>
      <c r="C135" s="19" t="s">
        <v>982</v>
      </c>
      <c r="D135" s="16">
        <v>44315</v>
      </c>
      <c r="E135" s="51">
        <v>7011.2</v>
      </c>
      <c r="F135" s="6">
        <v>65508437174</v>
      </c>
    </row>
    <row r="136" spans="1:6" ht="29.25" customHeight="1" x14ac:dyDescent="0.25">
      <c r="A136" s="17" t="s">
        <v>998</v>
      </c>
      <c r="B136" s="20" t="s">
        <v>999</v>
      </c>
      <c r="C136" s="20" t="s">
        <v>982</v>
      </c>
      <c r="D136" s="18">
        <v>44315</v>
      </c>
      <c r="E136" s="50">
        <v>9259.2000000000007</v>
      </c>
      <c r="F136" s="7">
        <v>65508437174</v>
      </c>
    </row>
    <row r="137" spans="1:6" ht="29.25" customHeight="1" x14ac:dyDescent="0.25">
      <c r="A137" s="3" t="s">
        <v>1000</v>
      </c>
      <c r="B137" s="19" t="s">
        <v>1001</v>
      </c>
      <c r="C137" s="19" t="s">
        <v>982</v>
      </c>
      <c r="D137" s="16">
        <v>44315</v>
      </c>
      <c r="E137" s="51">
        <v>6936.8</v>
      </c>
      <c r="F137" s="6">
        <v>65508437174</v>
      </c>
    </row>
    <row r="138" spans="1:6" ht="23.25" customHeight="1" x14ac:dyDescent="0.25">
      <c r="A138" s="17" t="s">
        <v>1002</v>
      </c>
      <c r="B138" s="20" t="s">
        <v>1003</v>
      </c>
      <c r="C138" s="20" t="s">
        <v>982</v>
      </c>
      <c r="D138" s="18">
        <v>44315</v>
      </c>
      <c r="E138" s="50">
        <v>9360.2000000000007</v>
      </c>
      <c r="F138" s="7">
        <v>65508437174</v>
      </c>
    </row>
    <row r="139" spans="1:6" ht="25.5" customHeight="1" x14ac:dyDescent="0.25">
      <c r="A139" s="3" t="s">
        <v>1004</v>
      </c>
      <c r="B139" s="19" t="s">
        <v>1005</v>
      </c>
      <c r="C139" s="19" t="s">
        <v>982</v>
      </c>
      <c r="D139" s="16">
        <v>44315</v>
      </c>
      <c r="E139" s="51">
        <v>6531</v>
      </c>
      <c r="F139" s="6">
        <v>65508437174</v>
      </c>
    </row>
    <row r="140" spans="1:6" ht="24.75" customHeight="1" x14ac:dyDescent="0.25">
      <c r="A140" s="17" t="s">
        <v>1006</v>
      </c>
      <c r="B140" s="20" t="s">
        <v>1007</v>
      </c>
      <c r="C140" s="20" t="s">
        <v>982</v>
      </c>
      <c r="D140" s="18">
        <v>44315</v>
      </c>
      <c r="E140" s="50">
        <v>6666.2</v>
      </c>
      <c r="F140" s="7">
        <v>65508437174</v>
      </c>
    </row>
    <row r="141" spans="1:6" ht="24.75" customHeight="1" x14ac:dyDescent="0.25">
      <c r="A141" s="3" t="s">
        <v>1008</v>
      </c>
      <c r="B141" s="19" t="s">
        <v>1009</v>
      </c>
      <c r="C141" s="19" t="s">
        <v>982</v>
      </c>
      <c r="D141" s="16">
        <v>44315</v>
      </c>
      <c r="E141" s="51">
        <v>5939.8</v>
      </c>
      <c r="F141" s="6">
        <v>65508437174</v>
      </c>
    </row>
    <row r="142" spans="1:6" x14ac:dyDescent="0.25">
      <c r="A142" s="17" t="s">
        <v>1010</v>
      </c>
      <c r="B142" s="20" t="s">
        <v>13</v>
      </c>
      <c r="C142" s="20" t="s">
        <v>982</v>
      </c>
      <c r="D142" s="18">
        <v>44315</v>
      </c>
      <c r="E142" s="50">
        <v>6883.8</v>
      </c>
      <c r="F142" s="7">
        <v>65508437174</v>
      </c>
    </row>
    <row r="143" spans="1:6" ht="27" customHeight="1" x14ac:dyDescent="0.25">
      <c r="A143" s="3" t="s">
        <v>1011</v>
      </c>
      <c r="B143" s="19" t="s">
        <v>1012</v>
      </c>
      <c r="C143" s="19" t="s">
        <v>982</v>
      </c>
      <c r="D143" s="16">
        <v>44315</v>
      </c>
      <c r="E143" s="51">
        <v>7153.4</v>
      </c>
      <c r="F143" s="6">
        <v>65508437174</v>
      </c>
    </row>
    <row r="144" spans="1:6" ht="22.5" customHeight="1" x14ac:dyDescent="0.25">
      <c r="A144" s="17" t="s">
        <v>1013</v>
      </c>
      <c r="B144" s="20" t="s">
        <v>113</v>
      </c>
      <c r="C144" s="20" t="s">
        <v>982</v>
      </c>
      <c r="D144" s="18">
        <v>44315</v>
      </c>
      <c r="E144" s="50">
        <v>13173</v>
      </c>
      <c r="F144" s="7">
        <v>65508437174</v>
      </c>
    </row>
    <row r="145" spans="1:6" ht="21" customHeight="1" x14ac:dyDescent="0.25">
      <c r="A145" s="3" t="s">
        <v>1014</v>
      </c>
      <c r="B145" s="19" t="s">
        <v>1015</v>
      </c>
      <c r="C145" s="19" t="s">
        <v>982</v>
      </c>
      <c r="D145" s="16">
        <v>44315</v>
      </c>
      <c r="E145" s="51">
        <v>4195.6000000000004</v>
      </c>
      <c r="F145" s="6">
        <v>65508437174</v>
      </c>
    </row>
    <row r="146" spans="1:6" x14ac:dyDescent="0.25">
      <c r="A146" s="17" t="s">
        <v>1016</v>
      </c>
      <c r="B146" s="20" t="s">
        <v>1017</v>
      </c>
      <c r="C146" s="20" t="s">
        <v>982</v>
      </c>
      <c r="D146" s="18">
        <v>44315</v>
      </c>
      <c r="E146" s="50">
        <v>6756.4</v>
      </c>
      <c r="F146" s="7">
        <v>65508437174</v>
      </c>
    </row>
    <row r="147" spans="1:6" x14ac:dyDescent="0.25">
      <c r="A147" s="3" t="s">
        <v>1018</v>
      </c>
      <c r="B147" s="19" t="s">
        <v>1019</v>
      </c>
      <c r="C147" s="19" t="s">
        <v>982</v>
      </c>
      <c r="D147" s="16">
        <v>44315</v>
      </c>
      <c r="E147" s="51">
        <v>6004.6</v>
      </c>
      <c r="F147" s="6">
        <v>65508437174</v>
      </c>
    </row>
    <row r="148" spans="1:6" ht="28.5" customHeight="1" x14ac:dyDescent="0.25">
      <c r="A148" s="17" t="s">
        <v>1020</v>
      </c>
      <c r="B148" s="20" t="s">
        <v>1021</v>
      </c>
      <c r="C148" s="20" t="s">
        <v>982</v>
      </c>
      <c r="D148" s="18">
        <v>44315</v>
      </c>
      <c r="E148" s="50">
        <v>7754.4</v>
      </c>
      <c r="F148" s="7">
        <v>65508437174</v>
      </c>
    </row>
    <row r="149" spans="1:6" ht="28.5" customHeight="1" x14ac:dyDescent="0.25">
      <c r="A149" s="3" t="s">
        <v>1022</v>
      </c>
      <c r="B149" s="19" t="s">
        <v>1023</v>
      </c>
      <c r="C149" s="19" t="s">
        <v>982</v>
      </c>
      <c r="D149" s="16">
        <v>44315</v>
      </c>
      <c r="E149" s="51">
        <v>17437.2</v>
      </c>
      <c r="F149" s="6">
        <v>65508437174</v>
      </c>
    </row>
    <row r="150" spans="1:6" ht="28.5" customHeight="1" x14ac:dyDescent="0.25">
      <c r="A150" s="17" t="s">
        <v>1024</v>
      </c>
      <c r="B150" s="20" t="s">
        <v>133</v>
      </c>
      <c r="C150" s="20" t="s">
        <v>982</v>
      </c>
      <c r="D150" s="18">
        <v>44315</v>
      </c>
      <c r="E150" s="50">
        <v>6696.2</v>
      </c>
      <c r="F150" s="7">
        <v>65508437174</v>
      </c>
    </row>
    <row r="151" spans="1:6" ht="33" customHeight="1" x14ac:dyDescent="0.25">
      <c r="A151" s="3" t="s">
        <v>1025</v>
      </c>
      <c r="B151" s="19" t="s">
        <v>1026</v>
      </c>
      <c r="C151" s="19" t="s">
        <v>982</v>
      </c>
      <c r="D151" s="16">
        <v>44315</v>
      </c>
      <c r="E151" s="51">
        <v>9430.7999999999993</v>
      </c>
      <c r="F151" s="6">
        <v>65508437174</v>
      </c>
    </row>
    <row r="152" spans="1:6" ht="27" customHeight="1" x14ac:dyDescent="0.25">
      <c r="A152" s="17" t="s">
        <v>1027</v>
      </c>
      <c r="B152" s="20" t="s">
        <v>1028</v>
      </c>
      <c r="C152" s="20" t="s">
        <v>982</v>
      </c>
      <c r="D152" s="18">
        <v>44315</v>
      </c>
      <c r="E152" s="50">
        <v>6697.4</v>
      </c>
      <c r="F152" s="7">
        <v>65508437174</v>
      </c>
    </row>
    <row r="153" spans="1:6" ht="39" customHeight="1" x14ac:dyDescent="0.25">
      <c r="A153" s="3" t="s">
        <v>1029</v>
      </c>
      <c r="B153" s="19" t="s">
        <v>1030</v>
      </c>
      <c r="C153" s="19" t="s">
        <v>982</v>
      </c>
      <c r="D153" s="16">
        <v>44315</v>
      </c>
      <c r="E153" s="51">
        <v>9254.4</v>
      </c>
      <c r="F153" s="6">
        <v>65508437174</v>
      </c>
    </row>
    <row r="154" spans="1:6" ht="23.25" customHeight="1" x14ac:dyDescent="0.25">
      <c r="A154" s="17" t="s">
        <v>1031</v>
      </c>
      <c r="B154" s="20" t="s">
        <v>1032</v>
      </c>
      <c r="C154" s="20" t="s">
        <v>982</v>
      </c>
      <c r="D154" s="18">
        <v>44315</v>
      </c>
      <c r="E154" s="50">
        <v>6786.4</v>
      </c>
      <c r="F154" s="7">
        <v>65508437174</v>
      </c>
    </row>
    <row r="155" spans="1:6" ht="22.5" customHeight="1" x14ac:dyDescent="0.25">
      <c r="A155" s="3" t="s">
        <v>1033</v>
      </c>
      <c r="B155" s="19" t="s">
        <v>1034</v>
      </c>
      <c r="C155" s="19" t="s">
        <v>982</v>
      </c>
      <c r="D155" s="16">
        <v>44315</v>
      </c>
      <c r="E155" s="51">
        <v>17333.599999999999</v>
      </c>
      <c r="F155" s="6">
        <v>65508437174</v>
      </c>
    </row>
    <row r="156" spans="1:6" ht="25.5" customHeight="1" x14ac:dyDescent="0.25">
      <c r="A156" s="17" t="s">
        <v>1035</v>
      </c>
      <c r="B156" s="20" t="s">
        <v>1036</v>
      </c>
      <c r="C156" s="20" t="s">
        <v>982</v>
      </c>
      <c r="D156" s="18">
        <v>44315</v>
      </c>
      <c r="E156" s="50">
        <v>4553.6000000000004</v>
      </c>
      <c r="F156" s="7">
        <v>65508437174</v>
      </c>
    </row>
    <row r="157" spans="1:6" ht="39.75" customHeight="1" x14ac:dyDescent="0.25">
      <c r="A157" s="3" t="s">
        <v>1037</v>
      </c>
      <c r="B157" s="19" t="s">
        <v>1038</v>
      </c>
      <c r="C157" s="19" t="s">
        <v>982</v>
      </c>
      <c r="D157" s="16">
        <v>44315</v>
      </c>
      <c r="E157" s="51">
        <v>16044.8</v>
      </c>
      <c r="F157" s="6">
        <v>65508437174</v>
      </c>
    </row>
    <row r="158" spans="1:6" ht="25.5" customHeight="1" x14ac:dyDescent="0.25">
      <c r="A158" s="17" t="s">
        <v>1039</v>
      </c>
      <c r="B158" s="20" t="s">
        <v>1040</v>
      </c>
      <c r="C158" s="20" t="s">
        <v>982</v>
      </c>
      <c r="D158" s="18">
        <v>44315</v>
      </c>
      <c r="E158" s="50">
        <v>6682.2</v>
      </c>
      <c r="F158" s="7">
        <v>65508437174</v>
      </c>
    </row>
    <row r="159" spans="1:6" ht="26.25" customHeight="1" x14ac:dyDescent="0.25">
      <c r="A159" s="3" t="s">
        <v>1041</v>
      </c>
      <c r="B159" s="19" t="s">
        <v>1042</v>
      </c>
      <c r="C159" s="19" t="s">
        <v>982</v>
      </c>
      <c r="D159" s="16">
        <v>44315</v>
      </c>
      <c r="E159" s="51">
        <v>5025.6000000000004</v>
      </c>
      <c r="F159" s="6">
        <v>65508437174</v>
      </c>
    </row>
    <row r="160" spans="1:6" ht="33" customHeight="1" x14ac:dyDescent="0.25">
      <c r="A160" s="17" t="s">
        <v>1043</v>
      </c>
      <c r="B160" s="20" t="s">
        <v>1044</v>
      </c>
      <c r="C160" s="20" t="s">
        <v>982</v>
      </c>
      <c r="D160" s="18">
        <v>44315</v>
      </c>
      <c r="E160" s="50">
        <v>17333.400000000001</v>
      </c>
      <c r="F160" s="7">
        <v>65508437174</v>
      </c>
    </row>
    <row r="161" spans="1:6" ht="27" customHeight="1" x14ac:dyDescent="0.25">
      <c r="A161" s="3" t="s">
        <v>1045</v>
      </c>
      <c r="B161" s="19" t="s">
        <v>1046</v>
      </c>
      <c r="C161" s="19" t="s">
        <v>982</v>
      </c>
      <c r="D161" s="16">
        <v>44315</v>
      </c>
      <c r="E161" s="51">
        <v>7341.2</v>
      </c>
      <c r="F161" s="6">
        <v>65508437174</v>
      </c>
    </row>
    <row r="162" spans="1:6" ht="31.5" customHeight="1" x14ac:dyDescent="0.25">
      <c r="A162" s="17" t="s">
        <v>1047</v>
      </c>
      <c r="B162" s="20" t="s">
        <v>1048</v>
      </c>
      <c r="C162" s="20" t="s">
        <v>982</v>
      </c>
      <c r="D162" s="18">
        <v>44315</v>
      </c>
      <c r="E162" s="50">
        <v>17333.400000000001</v>
      </c>
      <c r="F162" s="7">
        <v>65508437174</v>
      </c>
    </row>
    <row r="163" spans="1:6" ht="30" customHeight="1" x14ac:dyDescent="0.25">
      <c r="A163" s="3" t="s">
        <v>1049</v>
      </c>
      <c r="B163" s="19" t="s">
        <v>1050</v>
      </c>
      <c r="C163" s="19" t="s">
        <v>982</v>
      </c>
      <c r="D163" s="16">
        <v>44315</v>
      </c>
      <c r="E163" s="51">
        <v>8182.8</v>
      </c>
      <c r="F163" s="6">
        <v>65508437174</v>
      </c>
    </row>
    <row r="164" spans="1:6" ht="39" customHeight="1" x14ac:dyDescent="0.25">
      <c r="A164" s="17" t="s">
        <v>1051</v>
      </c>
      <c r="B164" s="20" t="s">
        <v>1052</v>
      </c>
      <c r="C164" s="20" t="s">
        <v>982</v>
      </c>
      <c r="D164" s="18">
        <v>44315</v>
      </c>
      <c r="E164" s="50">
        <v>7163.8</v>
      </c>
      <c r="F164" s="7">
        <v>65508437174</v>
      </c>
    </row>
    <row r="165" spans="1:6" ht="31.5" customHeight="1" x14ac:dyDescent="0.25">
      <c r="A165" s="3" t="s">
        <v>1053</v>
      </c>
      <c r="B165" s="19" t="s">
        <v>901</v>
      </c>
      <c r="C165" s="19" t="s">
        <v>982</v>
      </c>
      <c r="D165" s="16">
        <v>44315</v>
      </c>
      <c r="E165" s="51">
        <v>8716.6</v>
      </c>
      <c r="F165" s="6">
        <v>65508437174</v>
      </c>
    </row>
    <row r="166" spans="1:6" ht="39.75" customHeight="1" x14ac:dyDescent="0.25">
      <c r="A166" s="17" t="s">
        <v>1054</v>
      </c>
      <c r="B166" s="20" t="s">
        <v>1055</v>
      </c>
      <c r="C166" s="20" t="s">
        <v>982</v>
      </c>
      <c r="D166" s="18">
        <v>44315</v>
      </c>
      <c r="E166" s="50">
        <v>8716.6</v>
      </c>
      <c r="F166" s="7">
        <v>65508437174</v>
      </c>
    </row>
    <row r="167" spans="1:6" ht="37.5" customHeight="1" x14ac:dyDescent="0.25">
      <c r="A167" s="3" t="s">
        <v>1056</v>
      </c>
      <c r="B167" s="19" t="s">
        <v>1057</v>
      </c>
      <c r="C167" s="19" t="s">
        <v>982</v>
      </c>
      <c r="D167" s="16">
        <v>44315</v>
      </c>
      <c r="E167" s="51">
        <v>13203.8</v>
      </c>
      <c r="F167" s="6">
        <v>65508437174</v>
      </c>
    </row>
    <row r="168" spans="1:6" ht="45.75" customHeight="1" x14ac:dyDescent="0.25">
      <c r="A168" s="17" t="s">
        <v>1058</v>
      </c>
      <c r="B168" s="20" t="s">
        <v>1060</v>
      </c>
      <c r="C168" s="20" t="s">
        <v>1059</v>
      </c>
      <c r="D168" s="18">
        <v>44315</v>
      </c>
      <c r="E168" s="50">
        <v>16324</v>
      </c>
      <c r="F168" s="7">
        <v>65508437174</v>
      </c>
    </row>
    <row r="169" spans="1:6" ht="43.5" customHeight="1" x14ac:dyDescent="0.25">
      <c r="A169" s="3" t="s">
        <v>1061</v>
      </c>
      <c r="B169" s="19" t="s">
        <v>155</v>
      </c>
      <c r="C169" s="19" t="s">
        <v>982</v>
      </c>
      <c r="D169" s="16">
        <v>44315</v>
      </c>
      <c r="E169" s="51">
        <v>17333.599999999999</v>
      </c>
      <c r="F169" s="6">
        <v>65508437174</v>
      </c>
    </row>
    <row r="170" spans="1:6" ht="33.75" customHeight="1" x14ac:dyDescent="0.25">
      <c r="A170" s="17" t="s">
        <v>1062</v>
      </c>
      <c r="B170" s="20" t="s">
        <v>1064</v>
      </c>
      <c r="C170" s="20" t="s">
        <v>1063</v>
      </c>
      <c r="D170" s="18">
        <v>44315</v>
      </c>
      <c r="E170" s="50">
        <v>7613.4</v>
      </c>
      <c r="F170" s="7">
        <v>65508437174</v>
      </c>
    </row>
    <row r="171" spans="1:6" ht="46.5" customHeight="1" x14ac:dyDescent="0.25">
      <c r="A171" s="3" t="s">
        <v>1065</v>
      </c>
      <c r="B171" s="19" t="s">
        <v>1066</v>
      </c>
      <c r="C171" s="19" t="s">
        <v>982</v>
      </c>
      <c r="D171" s="16">
        <v>44315</v>
      </c>
      <c r="E171" s="51">
        <v>13318.4</v>
      </c>
      <c r="F171" s="6">
        <v>65508437174</v>
      </c>
    </row>
    <row r="172" spans="1:6" ht="33.75" customHeight="1" x14ac:dyDescent="0.25">
      <c r="A172" s="17" t="s">
        <v>1067</v>
      </c>
      <c r="B172" s="20" t="s">
        <v>1068</v>
      </c>
      <c r="C172" s="20" t="s">
        <v>982</v>
      </c>
      <c r="D172" s="18">
        <v>44315</v>
      </c>
      <c r="E172" s="50">
        <v>17333.400000000001</v>
      </c>
      <c r="F172" s="7">
        <v>65508437174</v>
      </c>
    </row>
    <row r="173" spans="1:6" ht="36" customHeight="1" x14ac:dyDescent="0.25">
      <c r="A173" s="3" t="s">
        <v>1069</v>
      </c>
      <c r="B173" s="19" t="s">
        <v>250</v>
      </c>
      <c r="C173" s="19" t="s">
        <v>1070</v>
      </c>
      <c r="D173" s="16">
        <v>44315</v>
      </c>
      <c r="E173" s="51">
        <v>13786</v>
      </c>
      <c r="F173" s="6">
        <v>65508437174</v>
      </c>
    </row>
    <row r="174" spans="1:6" ht="33.75" customHeight="1" x14ac:dyDescent="0.25">
      <c r="A174" s="17" t="s">
        <v>1071</v>
      </c>
      <c r="B174" s="20" t="s">
        <v>1072</v>
      </c>
      <c r="C174" s="20" t="s">
        <v>982</v>
      </c>
      <c r="D174" s="18">
        <v>44315</v>
      </c>
      <c r="E174" s="50">
        <v>29022</v>
      </c>
      <c r="F174" s="7">
        <v>65508437174</v>
      </c>
    </row>
    <row r="175" spans="1:6" ht="42" customHeight="1" x14ac:dyDescent="0.25">
      <c r="A175" s="3" t="s">
        <v>1073</v>
      </c>
      <c r="B175" s="19" t="s">
        <v>1075</v>
      </c>
      <c r="C175" s="19" t="s">
        <v>1074</v>
      </c>
      <c r="D175" s="16">
        <v>44315</v>
      </c>
      <c r="E175" s="51">
        <v>7068.8</v>
      </c>
      <c r="F175" s="6">
        <v>65508437174</v>
      </c>
    </row>
    <row r="176" spans="1:6" ht="44.25" customHeight="1" x14ac:dyDescent="0.25">
      <c r="A176" s="17" t="s">
        <v>1076</v>
      </c>
      <c r="B176" s="20" t="s">
        <v>1077</v>
      </c>
      <c r="C176" s="20" t="s">
        <v>982</v>
      </c>
      <c r="D176" s="18">
        <v>44315</v>
      </c>
      <c r="E176" s="50">
        <v>7163.8</v>
      </c>
      <c r="F176" s="7">
        <v>65508437174</v>
      </c>
    </row>
    <row r="177" spans="1:6" ht="51" customHeight="1" x14ac:dyDescent="0.25">
      <c r="A177" s="3" t="s">
        <v>1078</v>
      </c>
      <c r="B177" s="19" t="s">
        <v>1079</v>
      </c>
      <c r="C177" s="19" t="s">
        <v>982</v>
      </c>
      <c r="D177" s="16">
        <v>44315</v>
      </c>
      <c r="E177" s="51">
        <v>6364.2</v>
      </c>
      <c r="F177" s="6">
        <v>65508437174</v>
      </c>
    </row>
    <row r="178" spans="1:6" ht="34.5" customHeight="1" x14ac:dyDescent="0.25">
      <c r="A178" s="17" t="s">
        <v>1080</v>
      </c>
      <c r="B178" s="20" t="s">
        <v>1081</v>
      </c>
      <c r="C178" s="20" t="s">
        <v>982</v>
      </c>
      <c r="D178" s="18">
        <v>44315</v>
      </c>
      <c r="E178" s="50">
        <v>7163.8</v>
      </c>
      <c r="F178" s="7">
        <v>65508437174</v>
      </c>
    </row>
    <row r="179" spans="1:6" ht="40.5" customHeight="1" x14ac:dyDescent="0.25">
      <c r="A179" s="3" t="s">
        <v>1082</v>
      </c>
      <c r="B179" s="19" t="s">
        <v>1083</v>
      </c>
      <c r="C179" s="19" t="s">
        <v>982</v>
      </c>
      <c r="D179" s="16">
        <v>44315</v>
      </c>
      <c r="E179" s="51">
        <v>17333.400000000001</v>
      </c>
      <c r="F179" s="6">
        <v>65508437174</v>
      </c>
    </row>
    <row r="180" spans="1:6" ht="32.25" customHeight="1" x14ac:dyDescent="0.25">
      <c r="A180" s="17" t="s">
        <v>1084</v>
      </c>
      <c r="B180" s="20" t="s">
        <v>1085</v>
      </c>
      <c r="C180" s="20" t="s">
        <v>982</v>
      </c>
      <c r="D180" s="18">
        <v>44315</v>
      </c>
      <c r="E180" s="50">
        <v>17333.400000000001</v>
      </c>
      <c r="F180" s="7">
        <v>65508437174</v>
      </c>
    </row>
    <row r="181" spans="1:6" ht="33" customHeight="1" x14ac:dyDescent="0.25">
      <c r="A181" s="3" t="s">
        <v>1086</v>
      </c>
      <c r="B181" s="19" t="s">
        <v>1087</v>
      </c>
      <c r="C181" s="19" t="s">
        <v>982</v>
      </c>
      <c r="D181" s="16">
        <v>44315</v>
      </c>
      <c r="E181" s="51">
        <v>8153.6</v>
      </c>
      <c r="F181" s="6">
        <v>65508437174</v>
      </c>
    </row>
    <row r="182" spans="1:6" ht="50.25" customHeight="1" x14ac:dyDescent="0.25">
      <c r="A182" s="17" t="s">
        <v>1088</v>
      </c>
      <c r="B182" s="20" t="s">
        <v>196</v>
      </c>
      <c r="C182" s="20" t="s">
        <v>1089</v>
      </c>
      <c r="D182" s="18">
        <v>44315</v>
      </c>
      <c r="E182" s="50">
        <v>10362.200000000001</v>
      </c>
      <c r="F182" s="7">
        <v>65508437174</v>
      </c>
    </row>
    <row r="183" spans="1:6" ht="35.25" customHeight="1" x14ac:dyDescent="0.25">
      <c r="A183" s="3" t="s">
        <v>1090</v>
      </c>
      <c r="B183" s="19" t="s">
        <v>632</v>
      </c>
      <c r="C183" s="19" t="s">
        <v>1091</v>
      </c>
      <c r="D183" s="16">
        <v>44315</v>
      </c>
      <c r="E183" s="51">
        <v>9709.7999999999993</v>
      </c>
      <c r="F183" s="6">
        <v>65508437174</v>
      </c>
    </row>
    <row r="184" spans="1:6" ht="27.75" customHeight="1" x14ac:dyDescent="0.25">
      <c r="A184" s="17" t="s">
        <v>1092</v>
      </c>
      <c r="B184" s="20" t="s">
        <v>1094</v>
      </c>
      <c r="C184" s="20" t="s">
        <v>1093</v>
      </c>
      <c r="D184" s="18">
        <v>44315</v>
      </c>
      <c r="E184" s="50">
        <v>8608.6</v>
      </c>
      <c r="F184" s="7">
        <v>65508437174</v>
      </c>
    </row>
    <row r="185" spans="1:6" ht="52.5" customHeight="1" x14ac:dyDescent="0.25">
      <c r="A185" s="3" t="s">
        <v>1095</v>
      </c>
      <c r="B185" s="19" t="s">
        <v>14</v>
      </c>
      <c r="C185" s="19" t="s">
        <v>869</v>
      </c>
      <c r="D185" s="16">
        <v>44315</v>
      </c>
      <c r="E185" s="51">
        <v>2343.12</v>
      </c>
      <c r="F185" s="6">
        <v>65508437174</v>
      </c>
    </row>
    <row r="186" spans="1:6" ht="65.25" customHeight="1" x14ac:dyDescent="0.25">
      <c r="A186" s="17" t="s">
        <v>1096</v>
      </c>
      <c r="B186" s="20" t="s">
        <v>15</v>
      </c>
      <c r="C186" s="20" t="s">
        <v>871</v>
      </c>
      <c r="D186" s="18">
        <v>44315</v>
      </c>
      <c r="E186" s="50">
        <v>1285.95</v>
      </c>
      <c r="F186" s="7">
        <v>65508437174</v>
      </c>
    </row>
    <row r="187" spans="1:6" ht="34.5" customHeight="1" x14ac:dyDescent="0.25">
      <c r="A187" s="3" t="s">
        <v>1097</v>
      </c>
      <c r="B187" s="19" t="s">
        <v>1098</v>
      </c>
      <c r="C187" s="19" t="s">
        <v>982</v>
      </c>
      <c r="D187" s="16">
        <v>44315</v>
      </c>
      <c r="E187" s="51">
        <v>13000.2</v>
      </c>
      <c r="F187" s="6">
        <v>65508437174</v>
      </c>
    </row>
    <row r="188" spans="1:6" ht="39.75" customHeight="1" x14ac:dyDescent="0.25">
      <c r="A188" s="17" t="s">
        <v>1099</v>
      </c>
      <c r="B188" s="20" t="s">
        <v>1100</v>
      </c>
      <c r="C188" s="20" t="s">
        <v>982</v>
      </c>
      <c r="D188" s="18">
        <v>44315</v>
      </c>
      <c r="E188" s="50">
        <v>8355.6</v>
      </c>
      <c r="F188" s="7">
        <v>65508437174</v>
      </c>
    </row>
    <row r="189" spans="1:6" ht="36.75" customHeight="1" x14ac:dyDescent="0.25">
      <c r="A189" s="3" t="s">
        <v>1101</v>
      </c>
      <c r="B189" s="19" t="s">
        <v>1102</v>
      </c>
      <c r="C189" s="19" t="s">
        <v>982</v>
      </c>
      <c r="D189" s="16">
        <v>44315</v>
      </c>
      <c r="E189" s="51">
        <v>6659.8</v>
      </c>
      <c r="F189" s="6">
        <v>65508437174</v>
      </c>
    </row>
    <row r="190" spans="1:6" ht="39" customHeight="1" x14ac:dyDescent="0.25">
      <c r="A190" s="17" t="s">
        <v>1103</v>
      </c>
      <c r="B190" s="20" t="s">
        <v>1104</v>
      </c>
      <c r="C190" s="20" t="s">
        <v>982</v>
      </c>
      <c r="D190" s="18">
        <v>44315</v>
      </c>
      <c r="E190" s="50">
        <v>8022.6</v>
      </c>
      <c r="F190" s="7">
        <v>65508437174</v>
      </c>
    </row>
    <row r="191" spans="1:6" ht="86.25" customHeight="1" x14ac:dyDescent="0.25">
      <c r="A191" s="3" t="s">
        <v>636</v>
      </c>
      <c r="B191" s="19" t="s">
        <v>1105</v>
      </c>
      <c r="C191" s="19" t="s">
        <v>1105</v>
      </c>
      <c r="D191" s="16">
        <v>44315</v>
      </c>
      <c r="E191" s="51">
        <v>156189.20000000001</v>
      </c>
      <c r="F191" s="6">
        <v>65508437174</v>
      </c>
    </row>
    <row r="192" spans="1:6" ht="34.5" customHeight="1" x14ac:dyDescent="0.25">
      <c r="A192" s="17" t="s">
        <v>636</v>
      </c>
      <c r="B192" s="20" t="s">
        <v>533</v>
      </c>
      <c r="C192" s="20" t="s">
        <v>533</v>
      </c>
      <c r="D192" s="18">
        <v>44316</v>
      </c>
      <c r="E192" s="50">
        <v>900000</v>
      </c>
      <c r="F192" s="7">
        <v>65508437174</v>
      </c>
    </row>
    <row r="193" spans="1:6" ht="34.5" customHeight="1" x14ac:dyDescent="0.25">
      <c r="A193" s="3"/>
      <c r="B193" s="19" t="s">
        <v>865</v>
      </c>
      <c r="C193" s="19" t="s">
        <v>865</v>
      </c>
      <c r="D193" s="16">
        <v>44309</v>
      </c>
      <c r="E193" s="51">
        <f>14*1.16</f>
        <v>16.239999999999998</v>
      </c>
      <c r="F193" s="6">
        <v>65508437220</v>
      </c>
    </row>
    <row r="194" spans="1:6" ht="33.75" customHeight="1" x14ac:dyDescent="0.25">
      <c r="A194" s="17" t="s">
        <v>416</v>
      </c>
      <c r="B194" s="20" t="s">
        <v>865</v>
      </c>
      <c r="C194" s="20" t="s">
        <v>865</v>
      </c>
      <c r="D194" s="18">
        <v>44316</v>
      </c>
      <c r="E194" s="50">
        <f>28*1.16</f>
        <v>32.479999999999997</v>
      </c>
      <c r="F194" s="7">
        <v>65508437220</v>
      </c>
    </row>
    <row r="195" spans="1:6" ht="30.75" customHeight="1" x14ac:dyDescent="0.25">
      <c r="A195" s="3" t="s">
        <v>636</v>
      </c>
      <c r="B195" s="19" t="s">
        <v>16</v>
      </c>
      <c r="C195" s="19" t="s">
        <v>1106</v>
      </c>
      <c r="D195" s="16">
        <v>44302</v>
      </c>
      <c r="E195" s="51">
        <v>622451.82999999996</v>
      </c>
      <c r="F195" s="6">
        <v>97196508</v>
      </c>
    </row>
    <row r="218" ht="15" customHeight="1" x14ac:dyDescent="0.25"/>
    <row r="219" ht="15" customHeight="1" x14ac:dyDescent="0.25"/>
    <row r="220" ht="15" customHeight="1" x14ac:dyDescent="0.25"/>
    <row r="221" ht="15" customHeight="1" x14ac:dyDescent="0.25"/>
    <row r="269" ht="15" customHeight="1" x14ac:dyDescent="0.25"/>
    <row r="277" ht="24" customHeight="1" x14ac:dyDescent="0.25"/>
    <row r="291" spans="1:1" ht="15" customHeight="1" x14ac:dyDescent="0.25"/>
    <row r="292" spans="1:1" ht="15" customHeight="1" x14ac:dyDescent="0.25"/>
    <row r="300" spans="1:1" x14ac:dyDescent="0.25">
      <c r="A300" s="10"/>
    </row>
    <row r="301" spans="1:1" ht="15" customHeight="1" x14ac:dyDescent="0.25">
      <c r="A301" s="10"/>
    </row>
    <row r="302" spans="1:1" x14ac:dyDescent="0.25">
      <c r="A302" s="10"/>
    </row>
    <row r="303" spans="1:1" x14ac:dyDescent="0.25">
      <c r="A303" s="10"/>
    </row>
    <row r="307" ht="15" customHeight="1" x14ac:dyDescent="0.25"/>
    <row r="313" ht="13.5" customHeight="1" x14ac:dyDescent="0.25"/>
    <row r="314" ht="13.5" customHeight="1" x14ac:dyDescent="0.25"/>
    <row r="317" ht="15" customHeight="1" x14ac:dyDescent="0.25"/>
    <row r="342" ht="15" customHeight="1" x14ac:dyDescent="0.25"/>
    <row r="343" ht="15" customHeight="1" x14ac:dyDescent="0.25"/>
    <row r="347" ht="15" customHeight="1" x14ac:dyDescent="0.25"/>
    <row r="358" ht="15" customHeight="1" x14ac:dyDescent="0.25"/>
    <row r="364" ht="18" customHeight="1" x14ac:dyDescent="0.25"/>
    <row r="365" ht="14.25" customHeight="1" x14ac:dyDescent="0.25"/>
    <row r="378" ht="15" customHeight="1" x14ac:dyDescent="0.25"/>
    <row r="386" ht="15" customHeight="1" x14ac:dyDescent="0.25"/>
    <row r="387" ht="15" customHeight="1" x14ac:dyDescent="0.25"/>
    <row r="390"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2"/>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2258</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46.5" customHeight="1" x14ac:dyDescent="0.25">
      <c r="A9" s="17" t="s">
        <v>10</v>
      </c>
      <c r="B9" s="20" t="s">
        <v>324</v>
      </c>
      <c r="C9" s="20" t="s">
        <v>1108</v>
      </c>
      <c r="D9" s="18">
        <v>44323</v>
      </c>
      <c r="E9" s="50">
        <v>15660</v>
      </c>
      <c r="F9" s="7">
        <v>165841941</v>
      </c>
    </row>
    <row r="10" spans="1:6" ht="52.5" customHeight="1" x14ac:dyDescent="0.25">
      <c r="A10" s="3" t="s">
        <v>10</v>
      </c>
      <c r="B10" s="19" t="s">
        <v>35</v>
      </c>
      <c r="C10" s="19" t="s">
        <v>1109</v>
      </c>
      <c r="D10" s="16">
        <v>44323</v>
      </c>
      <c r="E10" s="49">
        <v>9628.2900000000009</v>
      </c>
      <c r="F10" s="6">
        <v>165841941</v>
      </c>
    </row>
    <row r="11" spans="1:6" ht="44.25" customHeight="1" x14ac:dyDescent="0.25">
      <c r="A11" s="17" t="s">
        <v>10</v>
      </c>
      <c r="B11" s="20" t="s">
        <v>25</v>
      </c>
      <c r="C11" s="20" t="s">
        <v>1110</v>
      </c>
      <c r="D11" s="18">
        <v>44323</v>
      </c>
      <c r="E11" s="50">
        <v>780</v>
      </c>
      <c r="F11" s="7">
        <v>165841941</v>
      </c>
    </row>
    <row r="12" spans="1:6" ht="31.5" customHeight="1" x14ac:dyDescent="0.25">
      <c r="A12" s="17" t="s">
        <v>570</v>
      </c>
      <c r="B12" s="20" t="s">
        <v>182</v>
      </c>
      <c r="C12" s="20" t="s">
        <v>182</v>
      </c>
      <c r="D12" s="18">
        <v>44329</v>
      </c>
      <c r="E12" s="50">
        <f>948*1.16</f>
        <v>1099.6799999999998</v>
      </c>
      <c r="F12" s="7" t="s">
        <v>415</v>
      </c>
    </row>
    <row r="13" spans="1:6" s="8" customFormat="1" ht="54.75" customHeight="1" x14ac:dyDescent="0.25">
      <c r="A13" s="17" t="s">
        <v>10</v>
      </c>
      <c r="B13" s="20" t="s">
        <v>1112</v>
      </c>
      <c r="C13" s="20" t="s">
        <v>1111</v>
      </c>
      <c r="D13" s="18">
        <v>44319</v>
      </c>
      <c r="E13" s="50">
        <v>90545.16</v>
      </c>
      <c r="F13" s="7">
        <v>65508437191</v>
      </c>
    </row>
    <row r="14" spans="1:6" ht="67.5" customHeight="1" x14ac:dyDescent="0.25">
      <c r="A14" s="3" t="s">
        <v>10</v>
      </c>
      <c r="B14" s="19" t="s">
        <v>1114</v>
      </c>
      <c r="C14" s="19" t="s">
        <v>1113</v>
      </c>
      <c r="D14" s="16">
        <v>44319</v>
      </c>
      <c r="E14" s="49">
        <v>15175.58</v>
      </c>
      <c r="F14" s="6">
        <v>65508437191</v>
      </c>
    </row>
    <row r="15" spans="1:6" ht="64.5" customHeight="1" x14ac:dyDescent="0.25">
      <c r="A15" s="17" t="s">
        <v>10</v>
      </c>
      <c r="B15" s="20" t="s">
        <v>1114</v>
      </c>
      <c r="C15" s="20" t="s">
        <v>1115</v>
      </c>
      <c r="D15" s="18">
        <v>44319</v>
      </c>
      <c r="E15" s="50">
        <v>37700</v>
      </c>
      <c r="F15" s="7">
        <v>65508437191</v>
      </c>
    </row>
    <row r="16" spans="1:6" ht="51.75" customHeight="1" x14ac:dyDescent="0.25">
      <c r="A16" s="3" t="s">
        <v>10</v>
      </c>
      <c r="B16" s="19" t="s">
        <v>958</v>
      </c>
      <c r="C16" s="19" t="s">
        <v>1116</v>
      </c>
      <c r="D16" s="16">
        <v>44323</v>
      </c>
      <c r="E16" s="49">
        <v>141882.85</v>
      </c>
      <c r="F16" s="6">
        <v>65508437191</v>
      </c>
    </row>
    <row r="17" spans="1:6" ht="48.75" customHeight="1" x14ac:dyDescent="0.25">
      <c r="A17" s="17" t="s">
        <v>10</v>
      </c>
      <c r="B17" s="20" t="s">
        <v>1118</v>
      </c>
      <c r="C17" s="20" t="s">
        <v>1117</v>
      </c>
      <c r="D17" s="18">
        <v>44330</v>
      </c>
      <c r="E17" s="50">
        <v>1148995.78</v>
      </c>
      <c r="F17" s="7">
        <v>65508437191</v>
      </c>
    </row>
    <row r="18" spans="1:6" ht="55.5" customHeight="1" x14ac:dyDescent="0.25">
      <c r="A18" s="3" t="s">
        <v>636</v>
      </c>
      <c r="B18" s="19" t="s">
        <v>16</v>
      </c>
      <c r="C18" s="19" t="s">
        <v>259</v>
      </c>
      <c r="D18" s="16">
        <v>44320</v>
      </c>
      <c r="E18" s="49">
        <v>614106.82999999996</v>
      </c>
      <c r="F18" s="6">
        <v>65508437174</v>
      </c>
    </row>
    <row r="19" spans="1:6" ht="42.75" customHeight="1" x14ac:dyDescent="0.25">
      <c r="A19" s="17" t="s">
        <v>636</v>
      </c>
      <c r="B19" s="20" t="s">
        <v>262</v>
      </c>
      <c r="C19" s="20" t="s">
        <v>1119</v>
      </c>
      <c r="D19" s="18">
        <v>44320</v>
      </c>
      <c r="E19" s="50">
        <v>22975.09</v>
      </c>
      <c r="F19" s="7">
        <v>65508437174</v>
      </c>
    </row>
    <row r="20" spans="1:6" ht="48" customHeight="1" x14ac:dyDescent="0.25">
      <c r="A20" s="3" t="s">
        <v>636</v>
      </c>
      <c r="B20" s="19" t="s">
        <v>983</v>
      </c>
      <c r="C20" s="19" t="s">
        <v>1120</v>
      </c>
      <c r="D20" s="16">
        <v>44330</v>
      </c>
      <c r="E20" s="49">
        <v>2688455</v>
      </c>
      <c r="F20" s="6">
        <v>65508437174</v>
      </c>
    </row>
    <row r="21" spans="1:6" ht="51.75" customHeight="1" x14ac:dyDescent="0.25">
      <c r="A21" s="17" t="s">
        <v>1121</v>
      </c>
      <c r="B21" s="20" t="s">
        <v>984</v>
      </c>
      <c r="C21" s="20" t="s">
        <v>1120</v>
      </c>
      <c r="D21" s="18">
        <v>44330</v>
      </c>
      <c r="E21" s="50">
        <v>8222.7999999999993</v>
      </c>
      <c r="F21" s="7">
        <v>65508437174</v>
      </c>
    </row>
    <row r="22" spans="1:6" ht="66" customHeight="1" x14ac:dyDescent="0.25">
      <c r="A22" s="3" t="s">
        <v>1122</v>
      </c>
      <c r="B22" s="19" t="s">
        <v>985</v>
      </c>
      <c r="C22" s="19" t="s">
        <v>1120</v>
      </c>
      <c r="D22" s="16">
        <v>44330</v>
      </c>
      <c r="E22" s="49">
        <v>15440.6</v>
      </c>
      <c r="F22" s="6">
        <v>65508437174</v>
      </c>
    </row>
    <row r="23" spans="1:6" ht="44.25" customHeight="1" x14ac:dyDescent="0.25">
      <c r="A23" s="17" t="s">
        <v>1123</v>
      </c>
      <c r="B23" s="20" t="s">
        <v>1124</v>
      </c>
      <c r="C23" s="20" t="s">
        <v>1120</v>
      </c>
      <c r="D23" s="18">
        <v>44330</v>
      </c>
      <c r="E23" s="50">
        <v>13000</v>
      </c>
      <c r="F23" s="7">
        <v>65508437174</v>
      </c>
    </row>
    <row r="24" spans="1:6" ht="37.5" customHeight="1" x14ac:dyDescent="0.25">
      <c r="A24" s="3" t="s">
        <v>1125</v>
      </c>
      <c r="B24" s="19" t="s">
        <v>1100</v>
      </c>
      <c r="C24" s="19" t="s">
        <v>1120</v>
      </c>
      <c r="D24" s="16">
        <v>44330</v>
      </c>
      <c r="E24" s="49">
        <v>8355.4</v>
      </c>
      <c r="F24" s="6">
        <v>65508437174</v>
      </c>
    </row>
    <row r="25" spans="1:6" ht="47.25" customHeight="1" x14ac:dyDescent="0.25">
      <c r="A25" s="17" t="s">
        <v>1126</v>
      </c>
      <c r="B25" s="20" t="s">
        <v>993</v>
      </c>
      <c r="C25" s="20" t="s">
        <v>1120</v>
      </c>
      <c r="D25" s="18">
        <v>44330</v>
      </c>
      <c r="E25" s="50">
        <v>17441</v>
      </c>
      <c r="F25" s="7">
        <v>65508437174</v>
      </c>
    </row>
    <row r="26" spans="1:6" ht="35.25" customHeight="1" x14ac:dyDescent="0.25">
      <c r="A26" s="3" t="s">
        <v>1127</v>
      </c>
      <c r="B26" s="19" t="s">
        <v>12</v>
      </c>
      <c r="C26" s="19" t="s">
        <v>1120</v>
      </c>
      <c r="D26" s="16">
        <v>44330</v>
      </c>
      <c r="E26" s="49">
        <v>5017</v>
      </c>
      <c r="F26" s="6">
        <v>65508437174</v>
      </c>
    </row>
    <row r="27" spans="1:6" ht="40.5" customHeight="1" x14ac:dyDescent="0.25">
      <c r="A27" s="17" t="s">
        <v>1128</v>
      </c>
      <c r="B27" s="20" t="s">
        <v>999</v>
      </c>
      <c r="C27" s="20" t="s">
        <v>1120</v>
      </c>
      <c r="D27" s="18">
        <v>44330</v>
      </c>
      <c r="E27" s="50">
        <v>10477.799999999999</v>
      </c>
      <c r="F27" s="7">
        <v>65508437174</v>
      </c>
    </row>
    <row r="28" spans="1:6" ht="42.75" customHeight="1" x14ac:dyDescent="0.25">
      <c r="A28" s="3" t="s">
        <v>1129</v>
      </c>
      <c r="B28" s="19" t="s">
        <v>1005</v>
      </c>
      <c r="C28" s="19" t="s">
        <v>1120</v>
      </c>
      <c r="D28" s="16">
        <v>44330</v>
      </c>
      <c r="E28" s="49">
        <v>7750</v>
      </c>
      <c r="F28" s="6">
        <v>65508437174</v>
      </c>
    </row>
    <row r="29" spans="1:6" ht="55.5" customHeight="1" x14ac:dyDescent="0.25">
      <c r="A29" s="17" t="s">
        <v>1130</v>
      </c>
      <c r="B29" s="20" t="s">
        <v>1007</v>
      </c>
      <c r="C29" s="20" t="s">
        <v>1120</v>
      </c>
      <c r="D29" s="18">
        <v>44330</v>
      </c>
      <c r="E29" s="50">
        <v>6666.2</v>
      </c>
      <c r="F29" s="7">
        <v>65508437174</v>
      </c>
    </row>
    <row r="30" spans="1:6" ht="52.5" customHeight="1" x14ac:dyDescent="0.25">
      <c r="A30" s="3" t="s">
        <v>1131</v>
      </c>
      <c r="B30" s="19" t="s">
        <v>1009</v>
      </c>
      <c r="C30" s="19" t="s">
        <v>1120</v>
      </c>
      <c r="D30" s="16">
        <v>44330</v>
      </c>
      <c r="E30" s="49">
        <v>5940</v>
      </c>
      <c r="F30" s="6">
        <v>65508437174</v>
      </c>
    </row>
    <row r="31" spans="1:6" ht="48" customHeight="1" x14ac:dyDescent="0.25">
      <c r="A31" s="17" t="s">
        <v>1132</v>
      </c>
      <c r="B31" s="20" t="s">
        <v>13</v>
      </c>
      <c r="C31" s="20" t="s">
        <v>1120</v>
      </c>
      <c r="D31" s="18">
        <v>44330</v>
      </c>
      <c r="E31" s="50">
        <v>7926.2</v>
      </c>
      <c r="F31" s="7">
        <v>65508437174</v>
      </c>
    </row>
    <row r="32" spans="1:6" ht="45" customHeight="1" x14ac:dyDescent="0.25">
      <c r="A32" s="3" t="s">
        <v>1133</v>
      </c>
      <c r="B32" s="19" t="s">
        <v>1012</v>
      </c>
      <c r="C32" s="19" t="s">
        <v>1120</v>
      </c>
      <c r="D32" s="16">
        <v>44330</v>
      </c>
      <c r="E32" s="49">
        <v>7153.4</v>
      </c>
      <c r="F32" s="6">
        <v>65508437174</v>
      </c>
    </row>
    <row r="33" spans="1:6" ht="38.25" customHeight="1" x14ac:dyDescent="0.25">
      <c r="A33" s="17" t="s">
        <v>1134</v>
      </c>
      <c r="B33" s="20" t="s">
        <v>1023</v>
      </c>
      <c r="C33" s="20" t="s">
        <v>1120</v>
      </c>
      <c r="D33" s="18">
        <v>44330</v>
      </c>
      <c r="E33" s="50">
        <v>18522.2</v>
      </c>
      <c r="F33" s="7">
        <v>65508437174</v>
      </c>
    </row>
    <row r="34" spans="1:6" ht="44.25" customHeight="1" x14ac:dyDescent="0.25">
      <c r="A34" s="3" t="s">
        <v>1135</v>
      </c>
      <c r="B34" s="19" t="s">
        <v>1026</v>
      </c>
      <c r="C34" s="19" t="s">
        <v>1120</v>
      </c>
      <c r="D34" s="16">
        <v>44330</v>
      </c>
      <c r="E34" s="49">
        <v>10649.4</v>
      </c>
      <c r="F34" s="6">
        <v>65508437174</v>
      </c>
    </row>
    <row r="35" spans="1:6" ht="45.75" customHeight="1" x14ac:dyDescent="0.25">
      <c r="A35" s="17" t="s">
        <v>1136</v>
      </c>
      <c r="B35" s="20" t="s">
        <v>1036</v>
      </c>
      <c r="C35" s="20" t="s">
        <v>1120</v>
      </c>
      <c r="D35" s="18">
        <v>44330</v>
      </c>
      <c r="E35" s="50">
        <v>4562.3999999999996</v>
      </c>
      <c r="F35" s="7">
        <v>65508437174</v>
      </c>
    </row>
    <row r="36" spans="1:6" ht="36.75" customHeight="1" x14ac:dyDescent="0.25">
      <c r="A36" s="3" t="s">
        <v>1137</v>
      </c>
      <c r="B36" s="19" t="s">
        <v>1038</v>
      </c>
      <c r="C36" s="19" t="s">
        <v>1120</v>
      </c>
      <c r="D36" s="16">
        <v>44330</v>
      </c>
      <c r="E36" s="49">
        <v>16044.6</v>
      </c>
      <c r="F36" s="6">
        <v>65508437174</v>
      </c>
    </row>
    <row r="37" spans="1:6" ht="43.5" customHeight="1" x14ac:dyDescent="0.25">
      <c r="A37" s="17" t="s">
        <v>1138</v>
      </c>
      <c r="B37" s="20" t="s">
        <v>1052</v>
      </c>
      <c r="C37" s="20" t="s">
        <v>1120</v>
      </c>
      <c r="D37" s="18">
        <v>44330</v>
      </c>
      <c r="E37" s="50">
        <v>7163.8</v>
      </c>
      <c r="F37" s="7">
        <v>65508437174</v>
      </c>
    </row>
    <row r="38" spans="1:6" ht="29.25" customHeight="1" x14ac:dyDescent="0.25">
      <c r="A38" s="3" t="s">
        <v>1139</v>
      </c>
      <c r="B38" s="19" t="s">
        <v>901</v>
      </c>
      <c r="C38" s="19" t="s">
        <v>1120</v>
      </c>
      <c r="D38" s="16">
        <v>44330</v>
      </c>
      <c r="E38" s="49">
        <v>8716.6</v>
      </c>
      <c r="F38" s="6">
        <v>65508437174</v>
      </c>
    </row>
    <row r="39" spans="1:6" ht="39" customHeight="1" x14ac:dyDescent="0.25">
      <c r="A39" s="17" t="s">
        <v>1140</v>
      </c>
      <c r="B39" s="20" t="s">
        <v>1064</v>
      </c>
      <c r="C39" s="20" t="s">
        <v>1120</v>
      </c>
      <c r="D39" s="18">
        <v>44330</v>
      </c>
      <c r="E39" s="50">
        <v>8181.8</v>
      </c>
      <c r="F39" s="7">
        <v>65508437174</v>
      </c>
    </row>
    <row r="40" spans="1:6" ht="36" customHeight="1" x14ac:dyDescent="0.25">
      <c r="A40" s="3" t="s">
        <v>1141</v>
      </c>
      <c r="B40" s="19" t="s">
        <v>1066</v>
      </c>
      <c r="C40" s="19" t="s">
        <v>1120</v>
      </c>
      <c r="D40" s="16">
        <v>44330</v>
      </c>
      <c r="E40" s="49">
        <v>13318.4</v>
      </c>
      <c r="F40" s="6">
        <v>65508437174</v>
      </c>
    </row>
    <row r="41" spans="1:6" ht="33.75" customHeight="1" x14ac:dyDescent="0.25">
      <c r="A41" s="17" t="s">
        <v>1142</v>
      </c>
      <c r="B41" s="20" t="s">
        <v>1068</v>
      </c>
      <c r="C41" s="20" t="s">
        <v>1120</v>
      </c>
      <c r="D41" s="18">
        <v>44330</v>
      </c>
      <c r="E41" s="50">
        <v>17333.400000000001</v>
      </c>
      <c r="F41" s="7">
        <v>65508437174</v>
      </c>
    </row>
    <row r="42" spans="1:6" ht="35.25" customHeight="1" x14ac:dyDescent="0.25">
      <c r="A42" s="3" t="s">
        <v>1143</v>
      </c>
      <c r="B42" s="19" t="s">
        <v>250</v>
      </c>
      <c r="C42" s="19" t="s">
        <v>1120</v>
      </c>
      <c r="D42" s="16">
        <v>44330</v>
      </c>
      <c r="E42" s="49">
        <v>4190.2</v>
      </c>
      <c r="F42" s="6">
        <v>65508437174</v>
      </c>
    </row>
    <row r="43" spans="1:6" ht="22.5" customHeight="1" x14ac:dyDescent="0.25">
      <c r="A43" s="17" t="s">
        <v>1144</v>
      </c>
      <c r="B43" s="20" t="s">
        <v>1077</v>
      </c>
      <c r="C43" s="20" t="s">
        <v>1120</v>
      </c>
      <c r="D43" s="18">
        <v>44330</v>
      </c>
      <c r="E43" s="50">
        <v>7163.8</v>
      </c>
      <c r="F43" s="7">
        <v>65508437174</v>
      </c>
    </row>
    <row r="44" spans="1:6" ht="34.5" customHeight="1" x14ac:dyDescent="0.25">
      <c r="A44" s="3" t="s">
        <v>1145</v>
      </c>
      <c r="B44" s="19" t="s">
        <v>1079</v>
      </c>
      <c r="C44" s="19" t="s">
        <v>1120</v>
      </c>
      <c r="D44" s="16">
        <v>44330</v>
      </c>
      <c r="E44" s="49">
        <v>6381.8</v>
      </c>
      <c r="F44" s="6">
        <v>65508437174</v>
      </c>
    </row>
    <row r="45" spans="1:6" ht="31.5" customHeight="1" x14ac:dyDescent="0.25">
      <c r="A45" s="17" t="s">
        <v>1146</v>
      </c>
      <c r="B45" s="20" t="s">
        <v>196</v>
      </c>
      <c r="C45" s="20" t="s">
        <v>1147</v>
      </c>
      <c r="D45" s="18">
        <v>44330</v>
      </c>
      <c r="E45" s="50">
        <v>10194.6</v>
      </c>
      <c r="F45" s="7">
        <v>65508437174</v>
      </c>
    </row>
    <row r="46" spans="1:6" ht="29.25" customHeight="1" x14ac:dyDescent="0.25">
      <c r="A46" s="3" t="s">
        <v>1148</v>
      </c>
      <c r="B46" s="19" t="s">
        <v>632</v>
      </c>
      <c r="C46" s="19" t="s">
        <v>1149</v>
      </c>
      <c r="D46" s="16">
        <v>44330</v>
      </c>
      <c r="E46" s="49">
        <v>6107.2</v>
      </c>
      <c r="F46" s="6">
        <v>65508437174</v>
      </c>
    </row>
    <row r="47" spans="1:6" ht="50.25" customHeight="1" x14ac:dyDescent="0.25">
      <c r="A47" s="17" t="s">
        <v>1150</v>
      </c>
      <c r="B47" s="20" t="s">
        <v>14</v>
      </c>
      <c r="C47" s="20" t="s">
        <v>1151</v>
      </c>
      <c r="D47" s="18">
        <v>44330</v>
      </c>
      <c r="E47" s="50">
        <v>2355.33</v>
      </c>
      <c r="F47" s="7">
        <v>65508437174</v>
      </c>
    </row>
    <row r="48" spans="1:6" ht="45.75" customHeight="1" x14ac:dyDescent="0.25">
      <c r="A48" s="3" t="s">
        <v>1152</v>
      </c>
      <c r="B48" s="19" t="s">
        <v>15</v>
      </c>
      <c r="C48" s="19" t="s">
        <v>1153</v>
      </c>
      <c r="D48" s="16">
        <v>44330</v>
      </c>
      <c r="E48" s="49">
        <v>1146.67</v>
      </c>
      <c r="F48" s="6">
        <v>65508437174</v>
      </c>
    </row>
    <row r="49" spans="1:6" ht="40.5" customHeight="1" x14ac:dyDescent="0.25">
      <c r="A49" s="17" t="s">
        <v>1154</v>
      </c>
      <c r="B49" s="20" t="s">
        <v>1155</v>
      </c>
      <c r="C49" s="20" t="s">
        <v>1120</v>
      </c>
      <c r="D49" s="18">
        <v>44330</v>
      </c>
      <c r="E49" s="50">
        <v>7901.2</v>
      </c>
      <c r="F49" s="7">
        <v>65508437174</v>
      </c>
    </row>
    <row r="50" spans="1:6" ht="20.25" customHeight="1" x14ac:dyDescent="0.25">
      <c r="A50" s="3" t="s">
        <v>1156</v>
      </c>
      <c r="B50" s="19" t="s">
        <v>1158</v>
      </c>
      <c r="C50" s="19" t="s">
        <v>1157</v>
      </c>
      <c r="D50" s="16">
        <v>44330</v>
      </c>
      <c r="E50" s="49">
        <v>7312.6</v>
      </c>
      <c r="F50" s="6">
        <v>65508437174</v>
      </c>
    </row>
    <row r="51" spans="1:6" ht="23.25" customHeight="1" x14ac:dyDescent="0.25">
      <c r="A51" s="17" t="s">
        <v>636</v>
      </c>
      <c r="B51" s="20" t="s">
        <v>638</v>
      </c>
      <c r="C51" s="20" t="s">
        <v>1159</v>
      </c>
      <c r="D51" s="18">
        <v>44330</v>
      </c>
      <c r="E51" s="50">
        <v>316836.21999999997</v>
      </c>
      <c r="F51" s="7">
        <v>65508437174</v>
      </c>
    </row>
    <row r="52" spans="1:6" ht="23.25" customHeight="1" x14ac:dyDescent="0.25">
      <c r="A52" s="3" t="s">
        <v>1160</v>
      </c>
      <c r="B52" s="19" t="s">
        <v>6</v>
      </c>
      <c r="C52" s="19" t="s">
        <v>6</v>
      </c>
      <c r="D52" s="16">
        <v>44330</v>
      </c>
      <c r="E52" s="49">
        <v>0</v>
      </c>
      <c r="F52" s="6">
        <v>65508437174</v>
      </c>
    </row>
    <row r="53" spans="1:6" ht="26.25" customHeight="1" x14ac:dyDescent="0.25">
      <c r="A53" s="17" t="s">
        <v>1161</v>
      </c>
      <c r="B53" s="20" t="s">
        <v>653</v>
      </c>
      <c r="C53" s="20" t="s">
        <v>1162</v>
      </c>
      <c r="D53" s="18">
        <v>44330</v>
      </c>
      <c r="E53" s="50">
        <v>610</v>
      </c>
      <c r="F53" s="7">
        <v>65508437174</v>
      </c>
    </row>
    <row r="54" spans="1:6" ht="24.75" customHeight="1" x14ac:dyDescent="0.25">
      <c r="A54" s="3" t="s">
        <v>1163</v>
      </c>
      <c r="B54" s="19" t="s">
        <v>6</v>
      </c>
      <c r="C54" s="19" t="s">
        <v>6</v>
      </c>
      <c r="D54" s="16">
        <v>44330</v>
      </c>
      <c r="E54" s="49">
        <v>0</v>
      </c>
      <c r="F54" s="6">
        <v>65508437174</v>
      </c>
    </row>
    <row r="55" spans="1:6" ht="25.5" customHeight="1" x14ac:dyDescent="0.25">
      <c r="A55" s="17" t="s">
        <v>1164</v>
      </c>
      <c r="B55" s="20" t="s">
        <v>653</v>
      </c>
      <c r="C55" s="20" t="s">
        <v>1165</v>
      </c>
      <c r="D55" s="18">
        <v>44330</v>
      </c>
      <c r="E55" s="50">
        <v>32025.62</v>
      </c>
      <c r="F55" s="7">
        <v>65508437174</v>
      </c>
    </row>
    <row r="56" spans="1:6" ht="23.25" customHeight="1" x14ac:dyDescent="0.25">
      <c r="A56" s="3" t="s">
        <v>416</v>
      </c>
      <c r="B56" s="19" t="s">
        <v>1166</v>
      </c>
      <c r="C56" s="19" t="s">
        <v>1166</v>
      </c>
      <c r="D56" s="16">
        <v>44326</v>
      </c>
      <c r="E56" s="49">
        <v>16.239999999999998</v>
      </c>
      <c r="F56" s="6">
        <v>65508437220</v>
      </c>
    </row>
    <row r="57" spans="1:6" ht="24" customHeight="1" x14ac:dyDescent="0.25">
      <c r="A57" s="17" t="s">
        <v>636</v>
      </c>
      <c r="B57" s="20" t="s">
        <v>16</v>
      </c>
      <c r="C57" s="20" t="s">
        <v>1167</v>
      </c>
      <c r="D57" s="18">
        <v>44320</v>
      </c>
      <c r="E57" s="50">
        <v>614106.82999999996</v>
      </c>
      <c r="F57" s="7">
        <v>97196508</v>
      </c>
    </row>
    <row r="58" spans="1:6" ht="27.75" customHeight="1" x14ac:dyDescent="0.25">
      <c r="A58" s="3" t="s">
        <v>10</v>
      </c>
      <c r="B58" s="19" t="s">
        <v>1169</v>
      </c>
      <c r="C58" s="19" t="s">
        <v>1168</v>
      </c>
      <c r="D58" s="16">
        <v>44342</v>
      </c>
      <c r="E58" s="49">
        <v>1556720</v>
      </c>
      <c r="F58" s="6">
        <v>165694876</v>
      </c>
    </row>
    <row r="59" spans="1:6" ht="29.25" customHeight="1" x14ac:dyDescent="0.25">
      <c r="A59" s="17"/>
      <c r="B59" s="20"/>
      <c r="C59" s="20" t="s">
        <v>679</v>
      </c>
      <c r="D59" s="18"/>
      <c r="E59" s="50"/>
      <c r="F59" s="7">
        <v>165695368</v>
      </c>
    </row>
    <row r="60" spans="1:6" ht="23.25" customHeight="1" x14ac:dyDescent="0.25">
      <c r="A60" s="3"/>
      <c r="B60" s="19"/>
      <c r="C60" s="19" t="s">
        <v>679</v>
      </c>
      <c r="D60" s="16"/>
      <c r="E60" s="49"/>
      <c r="F60" s="6">
        <v>165695252</v>
      </c>
    </row>
    <row r="61" spans="1:6" ht="24.75" customHeight="1" x14ac:dyDescent="0.25">
      <c r="A61" s="17" t="s">
        <v>10</v>
      </c>
      <c r="B61" s="20" t="s">
        <v>1171</v>
      </c>
      <c r="C61" s="20" t="s">
        <v>1170</v>
      </c>
      <c r="D61" s="18">
        <v>44334</v>
      </c>
      <c r="E61" s="50">
        <v>2875</v>
      </c>
      <c r="F61" s="7">
        <v>165841941</v>
      </c>
    </row>
    <row r="62" spans="1:6" ht="30.75" customHeight="1" x14ac:dyDescent="0.25">
      <c r="A62" s="3" t="s">
        <v>10</v>
      </c>
      <c r="B62" s="19" t="s">
        <v>25</v>
      </c>
      <c r="C62" s="19" t="s">
        <v>1172</v>
      </c>
      <c r="D62" s="16">
        <v>44335</v>
      </c>
      <c r="E62" s="49">
        <v>1040</v>
      </c>
      <c r="F62" s="6">
        <v>165841941</v>
      </c>
    </row>
    <row r="63" spans="1:6" ht="36.75" customHeight="1" x14ac:dyDescent="0.25">
      <c r="A63" s="17" t="s">
        <v>10</v>
      </c>
      <c r="B63" s="20" t="s">
        <v>326</v>
      </c>
      <c r="C63" s="20" t="s">
        <v>1173</v>
      </c>
      <c r="D63" s="18">
        <v>44336</v>
      </c>
      <c r="E63" s="50">
        <v>21203.53</v>
      </c>
      <c r="F63" s="7">
        <v>165841941</v>
      </c>
    </row>
    <row r="64" spans="1:6" ht="31.5" customHeight="1" x14ac:dyDescent="0.25">
      <c r="A64" s="3" t="s">
        <v>10</v>
      </c>
      <c r="B64" s="19" t="s">
        <v>960</v>
      </c>
      <c r="C64" s="19" t="s">
        <v>1174</v>
      </c>
      <c r="D64" s="16">
        <v>44337</v>
      </c>
      <c r="E64" s="49">
        <v>27709.03</v>
      </c>
      <c r="F64" s="6">
        <v>165841941</v>
      </c>
    </row>
    <row r="65" spans="1:7" ht="36" customHeight="1" x14ac:dyDescent="0.25">
      <c r="A65" s="17" t="s">
        <v>10</v>
      </c>
      <c r="B65" s="20" t="s">
        <v>25</v>
      </c>
      <c r="C65" s="20" t="s">
        <v>1175</v>
      </c>
      <c r="D65" s="18">
        <v>44337</v>
      </c>
      <c r="E65" s="50">
        <v>520</v>
      </c>
      <c r="F65" s="7">
        <v>165841941</v>
      </c>
    </row>
    <row r="66" spans="1:7" ht="44.25" customHeight="1" x14ac:dyDescent="0.25">
      <c r="A66" s="3" t="s">
        <v>10</v>
      </c>
      <c r="B66" s="19" t="s">
        <v>25</v>
      </c>
      <c r="C66" s="19" t="s">
        <v>1176</v>
      </c>
      <c r="D66" s="16">
        <v>44373</v>
      </c>
      <c r="E66" s="49">
        <v>3172</v>
      </c>
      <c r="F66" s="6">
        <v>165841941</v>
      </c>
    </row>
    <row r="67" spans="1:7" ht="64.5" customHeight="1" x14ac:dyDescent="0.25">
      <c r="A67" s="17" t="s">
        <v>10</v>
      </c>
      <c r="B67" s="20" t="s">
        <v>341</v>
      </c>
      <c r="C67" s="20" t="s">
        <v>1177</v>
      </c>
      <c r="D67" s="18">
        <v>44344</v>
      </c>
      <c r="E67" s="50">
        <v>5073.38</v>
      </c>
      <c r="F67" s="7">
        <v>165841941</v>
      </c>
    </row>
    <row r="68" spans="1:7" ht="47.25" customHeight="1" x14ac:dyDescent="0.25">
      <c r="A68" s="3" t="s">
        <v>10</v>
      </c>
      <c r="B68" s="19" t="s">
        <v>35</v>
      </c>
      <c r="C68" s="19" t="s">
        <v>1178</v>
      </c>
      <c r="D68" s="16">
        <v>44344</v>
      </c>
      <c r="E68" s="49">
        <v>13192.68</v>
      </c>
      <c r="F68" s="6">
        <v>165841941</v>
      </c>
    </row>
    <row r="69" spans="1:7" ht="40.5" customHeight="1" x14ac:dyDescent="0.25">
      <c r="A69" s="17" t="s">
        <v>10</v>
      </c>
      <c r="B69" s="20" t="s">
        <v>25</v>
      </c>
      <c r="C69" s="20" t="s">
        <v>1179</v>
      </c>
      <c r="D69" s="18">
        <v>44344</v>
      </c>
      <c r="E69" s="50">
        <v>3328</v>
      </c>
      <c r="F69" s="7">
        <v>165841941</v>
      </c>
    </row>
    <row r="70" spans="1:7" ht="32.25" customHeight="1" x14ac:dyDescent="0.25">
      <c r="A70" s="3" t="s">
        <v>10</v>
      </c>
      <c r="B70" s="19" t="s">
        <v>1180</v>
      </c>
      <c r="C70" s="19" t="s">
        <v>1180</v>
      </c>
      <c r="D70" s="16">
        <v>44347</v>
      </c>
      <c r="E70" s="49">
        <v>1000000</v>
      </c>
      <c r="F70" s="6">
        <v>165841941</v>
      </c>
    </row>
    <row r="71" spans="1:7" ht="39.75" customHeight="1" x14ac:dyDescent="0.25">
      <c r="A71" s="17" t="s">
        <v>988</v>
      </c>
      <c r="B71" s="20" t="s">
        <v>6</v>
      </c>
      <c r="C71" s="20" t="s">
        <v>6</v>
      </c>
      <c r="D71" s="18">
        <v>44347</v>
      </c>
      <c r="E71" s="50">
        <v>0</v>
      </c>
      <c r="F71" s="7">
        <v>165841941</v>
      </c>
    </row>
    <row r="72" spans="1:7" ht="33.75" customHeight="1" x14ac:dyDescent="0.25">
      <c r="A72" s="3" t="s">
        <v>989</v>
      </c>
      <c r="B72" s="19" t="s">
        <v>6</v>
      </c>
      <c r="C72" s="19" t="s">
        <v>6</v>
      </c>
      <c r="D72" s="16">
        <v>44347</v>
      </c>
      <c r="E72" s="49">
        <v>0</v>
      </c>
      <c r="F72" s="6">
        <v>165841941</v>
      </c>
    </row>
    <row r="73" spans="1:7" ht="36.75" customHeight="1" x14ac:dyDescent="0.25">
      <c r="A73" s="17" t="s">
        <v>990</v>
      </c>
      <c r="B73" s="20" t="s">
        <v>6</v>
      </c>
      <c r="C73" s="20" t="s">
        <v>6</v>
      </c>
      <c r="D73" s="18">
        <v>44347</v>
      </c>
      <c r="E73" s="50">
        <v>0</v>
      </c>
      <c r="F73" s="7">
        <v>165841941</v>
      </c>
    </row>
    <row r="74" spans="1:7" ht="36.75" customHeight="1" x14ac:dyDescent="0.25">
      <c r="A74" s="3" t="s">
        <v>992</v>
      </c>
      <c r="B74" s="19" t="s">
        <v>7</v>
      </c>
      <c r="C74" s="19" t="s">
        <v>346</v>
      </c>
      <c r="D74" s="16">
        <v>44347</v>
      </c>
      <c r="E74" s="49">
        <f>27+22+26+14+20+27+27+18+18+14+18+20+14+18+18+192</f>
        <v>493</v>
      </c>
      <c r="F74" s="6">
        <v>165841941</v>
      </c>
    </row>
    <row r="75" spans="1:7" ht="33.75" customHeight="1" x14ac:dyDescent="0.25">
      <c r="A75" s="17" t="s">
        <v>10</v>
      </c>
      <c r="B75" s="20" t="s">
        <v>16</v>
      </c>
      <c r="C75" s="20" t="s">
        <v>86</v>
      </c>
      <c r="D75" s="18">
        <v>44342</v>
      </c>
      <c r="E75" s="50">
        <v>1560003.11</v>
      </c>
      <c r="F75" s="7" t="s">
        <v>414</v>
      </c>
      <c r="G75" s="8"/>
    </row>
    <row r="76" spans="1:7" ht="42" customHeight="1" x14ac:dyDescent="0.25">
      <c r="A76" s="3" t="s">
        <v>10</v>
      </c>
      <c r="B76" s="19" t="s">
        <v>1182</v>
      </c>
      <c r="C76" s="19" t="s">
        <v>1181</v>
      </c>
      <c r="D76" s="16">
        <v>44333</v>
      </c>
      <c r="E76" s="49">
        <v>2610</v>
      </c>
      <c r="F76" s="6">
        <v>65508437191</v>
      </c>
    </row>
    <row r="77" spans="1:7" ht="29.25" customHeight="1" x14ac:dyDescent="0.25">
      <c r="A77" s="17" t="s">
        <v>10</v>
      </c>
      <c r="B77" s="20" t="s">
        <v>1184</v>
      </c>
      <c r="C77" s="20" t="s">
        <v>1183</v>
      </c>
      <c r="D77" s="18">
        <v>44335</v>
      </c>
      <c r="E77" s="50">
        <v>53362.38</v>
      </c>
      <c r="F77" s="7">
        <v>65508437191</v>
      </c>
    </row>
    <row r="78" spans="1:7" ht="57" customHeight="1" x14ac:dyDescent="0.25">
      <c r="A78" s="3" t="s">
        <v>10</v>
      </c>
      <c r="B78" s="19" t="s">
        <v>331</v>
      </c>
      <c r="C78" s="19" t="s">
        <v>1185</v>
      </c>
      <c r="D78" s="16">
        <v>44337</v>
      </c>
      <c r="E78" s="49">
        <v>25865.22</v>
      </c>
      <c r="F78" s="6">
        <v>65508437191</v>
      </c>
    </row>
    <row r="79" spans="1:7" ht="53.25" customHeight="1" x14ac:dyDescent="0.25">
      <c r="A79" s="17" t="s">
        <v>10</v>
      </c>
      <c r="B79" s="20" t="s">
        <v>331</v>
      </c>
      <c r="C79" s="20" t="s">
        <v>1186</v>
      </c>
      <c r="D79" s="18">
        <v>44337</v>
      </c>
      <c r="E79" s="50">
        <v>8482.5</v>
      </c>
      <c r="F79" s="7">
        <v>65508437191</v>
      </c>
    </row>
    <row r="80" spans="1:7" ht="53.25" customHeight="1" x14ac:dyDescent="0.25">
      <c r="A80" s="3" t="s">
        <v>10</v>
      </c>
      <c r="B80" s="19" t="s">
        <v>331</v>
      </c>
      <c r="C80" s="19" t="s">
        <v>1187</v>
      </c>
      <c r="D80" s="16">
        <v>44337</v>
      </c>
      <c r="E80" s="49">
        <v>4412.6400000000003</v>
      </c>
      <c r="F80" s="6">
        <v>65508437191</v>
      </c>
    </row>
    <row r="81" spans="1:7" ht="51.75" customHeight="1" x14ac:dyDescent="0.25">
      <c r="A81" s="17" t="s">
        <v>10</v>
      </c>
      <c r="B81" s="20" t="s">
        <v>33</v>
      </c>
      <c r="C81" s="20" t="s">
        <v>1188</v>
      </c>
      <c r="D81" s="18">
        <v>44337</v>
      </c>
      <c r="E81" s="50">
        <v>8421.6</v>
      </c>
      <c r="F81" s="7">
        <v>65508437191</v>
      </c>
      <c r="G81" s="8"/>
    </row>
    <row r="82" spans="1:7" ht="75" customHeight="1" x14ac:dyDescent="0.25">
      <c r="A82" s="3" t="s">
        <v>10</v>
      </c>
      <c r="B82" s="19" t="s">
        <v>287</v>
      </c>
      <c r="C82" s="19" t="s">
        <v>1189</v>
      </c>
      <c r="D82" s="16">
        <v>44337</v>
      </c>
      <c r="E82" s="49">
        <v>3900</v>
      </c>
      <c r="F82" s="6">
        <v>65508437191</v>
      </c>
    </row>
    <row r="83" spans="1:7" ht="93.75" customHeight="1" x14ac:dyDescent="0.25">
      <c r="A83" s="17" t="s">
        <v>10</v>
      </c>
      <c r="B83" s="20" t="s">
        <v>287</v>
      </c>
      <c r="C83" s="20" t="s">
        <v>1190</v>
      </c>
      <c r="D83" s="18">
        <v>44337</v>
      </c>
      <c r="E83" s="50">
        <v>678698</v>
      </c>
      <c r="F83" s="7">
        <v>65508437191</v>
      </c>
    </row>
    <row r="84" spans="1:7" ht="77.25" customHeight="1" x14ac:dyDescent="0.25">
      <c r="A84" s="3" t="s">
        <v>10</v>
      </c>
      <c r="B84" s="19" t="s">
        <v>287</v>
      </c>
      <c r="C84" s="19" t="s">
        <v>1191</v>
      </c>
      <c r="D84" s="16">
        <v>44337</v>
      </c>
      <c r="E84" s="49">
        <v>217384</v>
      </c>
      <c r="F84" s="6">
        <v>65508437191</v>
      </c>
    </row>
    <row r="85" spans="1:7" ht="45" customHeight="1" x14ac:dyDescent="0.25">
      <c r="A85" s="17"/>
      <c r="B85" s="20" t="s">
        <v>1112</v>
      </c>
      <c r="C85" s="20" t="s">
        <v>1192</v>
      </c>
      <c r="D85" s="18">
        <v>44337</v>
      </c>
      <c r="E85" s="50">
        <v>125323.63</v>
      </c>
      <c r="F85" s="7">
        <v>65508437191</v>
      </c>
    </row>
    <row r="86" spans="1:7" ht="45" customHeight="1" x14ac:dyDescent="0.25">
      <c r="A86" s="3" t="s">
        <v>10</v>
      </c>
      <c r="B86" s="19" t="s">
        <v>553</v>
      </c>
      <c r="C86" s="19" t="s">
        <v>1193</v>
      </c>
      <c r="D86" s="16">
        <v>44337</v>
      </c>
      <c r="E86" s="49">
        <v>162798.74</v>
      </c>
      <c r="F86" s="6">
        <v>65508437191</v>
      </c>
    </row>
    <row r="87" spans="1:7" ht="53.25" customHeight="1" x14ac:dyDescent="0.25">
      <c r="A87" s="17" t="s">
        <v>10</v>
      </c>
      <c r="B87" s="20" t="s">
        <v>852</v>
      </c>
      <c r="C87" s="20" t="s">
        <v>1194</v>
      </c>
      <c r="D87" s="18">
        <v>43979</v>
      </c>
      <c r="E87" s="50">
        <v>6960</v>
      </c>
      <c r="F87" s="7">
        <v>65508437191</v>
      </c>
    </row>
    <row r="88" spans="1:7" ht="56.25" customHeight="1" x14ac:dyDescent="0.25">
      <c r="A88" s="3" t="s">
        <v>10</v>
      </c>
      <c r="B88" s="19" t="s">
        <v>852</v>
      </c>
      <c r="C88" s="19" t="s">
        <v>1195</v>
      </c>
      <c r="D88" s="16">
        <v>43979</v>
      </c>
      <c r="E88" s="49">
        <v>14616</v>
      </c>
      <c r="F88" s="6">
        <v>65508437191</v>
      </c>
    </row>
    <row r="89" spans="1:7" ht="52.5" customHeight="1" x14ac:dyDescent="0.25">
      <c r="A89" s="17" t="s">
        <v>10</v>
      </c>
      <c r="B89" s="20" t="s">
        <v>1112</v>
      </c>
      <c r="C89" s="20" t="s">
        <v>1196</v>
      </c>
      <c r="D89" s="18">
        <v>44344</v>
      </c>
      <c r="E89" s="50">
        <v>177684.52</v>
      </c>
      <c r="F89" s="7">
        <v>65508437191</v>
      </c>
    </row>
    <row r="90" spans="1:7" ht="54.75" customHeight="1" x14ac:dyDescent="0.25">
      <c r="A90" s="3" t="s">
        <v>10</v>
      </c>
      <c r="B90" s="19" t="s">
        <v>1114</v>
      </c>
      <c r="C90" s="19" t="s">
        <v>1197</v>
      </c>
      <c r="D90" s="16">
        <v>44344</v>
      </c>
      <c r="E90" s="49">
        <v>1493653.92</v>
      </c>
      <c r="F90" s="6">
        <v>65508437191</v>
      </c>
    </row>
    <row r="91" spans="1:7" ht="36.75" customHeight="1" x14ac:dyDescent="0.25">
      <c r="A91" s="17"/>
      <c r="B91" s="20" t="s">
        <v>1199</v>
      </c>
      <c r="C91" s="20" t="s">
        <v>1198</v>
      </c>
      <c r="D91" s="18">
        <v>44347</v>
      </c>
      <c r="E91" s="50">
        <f>308+49.28</f>
        <v>357.28</v>
      </c>
      <c r="F91" s="7">
        <v>65508437191</v>
      </c>
    </row>
    <row r="92" spans="1:7" ht="32.25" customHeight="1" x14ac:dyDescent="0.25">
      <c r="A92" s="3" t="s">
        <v>636</v>
      </c>
      <c r="B92" s="19" t="s">
        <v>264</v>
      </c>
      <c r="C92" s="19" t="s">
        <v>1200</v>
      </c>
      <c r="D92" s="16">
        <v>44333</v>
      </c>
      <c r="E92" s="49">
        <f>1310297+8943</f>
        <v>1319240</v>
      </c>
      <c r="F92" s="6">
        <v>65508437174</v>
      </c>
    </row>
    <row r="93" spans="1:7" ht="29.25" customHeight="1" x14ac:dyDescent="0.25">
      <c r="A93" s="17" t="s">
        <v>636</v>
      </c>
      <c r="B93" s="20" t="s">
        <v>16</v>
      </c>
      <c r="C93" s="20" t="s">
        <v>259</v>
      </c>
      <c r="D93" s="18">
        <v>44333</v>
      </c>
      <c r="E93" s="50">
        <v>612020.82999999996</v>
      </c>
      <c r="F93" s="7">
        <v>65508437174</v>
      </c>
    </row>
    <row r="94" spans="1:7" ht="25.5" customHeight="1" x14ac:dyDescent="0.25">
      <c r="A94" s="3" t="s">
        <v>636</v>
      </c>
      <c r="B94" s="19" t="s">
        <v>262</v>
      </c>
      <c r="C94" s="19" t="s">
        <v>1201</v>
      </c>
      <c r="D94" s="16">
        <v>44333</v>
      </c>
      <c r="E94" s="49">
        <v>22975.09</v>
      </c>
      <c r="F94" s="6">
        <v>65508437174</v>
      </c>
    </row>
    <row r="95" spans="1:7" ht="40.5" customHeight="1" x14ac:dyDescent="0.25">
      <c r="A95" s="17" t="s">
        <v>636</v>
      </c>
      <c r="B95" s="20" t="s">
        <v>1202</v>
      </c>
      <c r="C95" s="20" t="s">
        <v>1202</v>
      </c>
      <c r="D95" s="18">
        <v>44336</v>
      </c>
      <c r="E95" s="50">
        <v>4600000</v>
      </c>
      <c r="F95" s="7">
        <v>65508437174</v>
      </c>
    </row>
    <row r="96" spans="1:7" ht="43.5" customHeight="1" x14ac:dyDescent="0.25">
      <c r="A96" s="3" t="s">
        <v>636</v>
      </c>
      <c r="B96" s="19" t="s">
        <v>11</v>
      </c>
      <c r="C96" s="19" t="s">
        <v>1203</v>
      </c>
      <c r="D96" s="16">
        <v>44344</v>
      </c>
      <c r="E96" s="49">
        <v>2715204.9999999967</v>
      </c>
      <c r="F96" s="6">
        <v>65508437174</v>
      </c>
    </row>
    <row r="97" spans="1:6" ht="39.75" customHeight="1" x14ac:dyDescent="0.25">
      <c r="A97" s="17" t="s">
        <v>1204</v>
      </c>
      <c r="B97" s="20" t="s">
        <v>14</v>
      </c>
      <c r="C97" s="20" t="s">
        <v>1205</v>
      </c>
      <c r="D97" s="18">
        <v>44344</v>
      </c>
      <c r="E97" s="50">
        <v>2498.5300000000002</v>
      </c>
      <c r="F97" s="7">
        <v>65508437174</v>
      </c>
    </row>
    <row r="98" spans="1:6" ht="33.75" customHeight="1" x14ac:dyDescent="0.25">
      <c r="A98" s="3" t="s">
        <v>1206</v>
      </c>
      <c r="B98" s="19" t="s">
        <v>15</v>
      </c>
      <c r="C98" s="19" t="s">
        <v>1207</v>
      </c>
      <c r="D98" s="16">
        <v>44344</v>
      </c>
      <c r="E98" s="49">
        <v>2133.92</v>
      </c>
      <c r="F98" s="6">
        <v>65508437174</v>
      </c>
    </row>
    <row r="99" spans="1:6" ht="25.5" customHeight="1" x14ac:dyDescent="0.25">
      <c r="A99" s="17" t="s">
        <v>1208</v>
      </c>
      <c r="B99" s="20" t="s">
        <v>985</v>
      </c>
      <c r="C99" s="20" t="s">
        <v>1203</v>
      </c>
      <c r="D99" s="18">
        <v>44344</v>
      </c>
      <c r="E99" s="50">
        <v>16409.2</v>
      </c>
      <c r="F99" s="7">
        <v>65508437174</v>
      </c>
    </row>
    <row r="100" spans="1:6" ht="33.75" customHeight="1" x14ac:dyDescent="0.25">
      <c r="A100" s="3" t="s">
        <v>1209</v>
      </c>
      <c r="B100" s="19" t="s">
        <v>993</v>
      </c>
      <c r="C100" s="19" t="s">
        <v>1203</v>
      </c>
      <c r="D100" s="16">
        <v>44344</v>
      </c>
      <c r="E100" s="49">
        <v>17440.8</v>
      </c>
      <c r="F100" s="6">
        <v>65508437174</v>
      </c>
    </row>
    <row r="101" spans="1:6" ht="38.25" customHeight="1" x14ac:dyDescent="0.25">
      <c r="A101" s="17" t="s">
        <v>1210</v>
      </c>
      <c r="B101" s="20" t="s">
        <v>12</v>
      </c>
      <c r="C101" s="20" t="s">
        <v>1203</v>
      </c>
      <c r="D101" s="18">
        <v>44344</v>
      </c>
      <c r="E101" s="50">
        <v>5017</v>
      </c>
      <c r="F101" s="7">
        <v>65508437174</v>
      </c>
    </row>
    <row r="102" spans="1:6" ht="27.75" customHeight="1" x14ac:dyDescent="0.25">
      <c r="A102" s="3" t="s">
        <v>1211</v>
      </c>
      <c r="B102" s="19" t="s">
        <v>1007</v>
      </c>
      <c r="C102" s="19" t="s">
        <v>1203</v>
      </c>
      <c r="D102" s="16">
        <v>44344</v>
      </c>
      <c r="E102" s="49">
        <v>6666.2</v>
      </c>
      <c r="F102" s="6">
        <v>65508437174</v>
      </c>
    </row>
    <row r="103" spans="1:6" ht="22.5" customHeight="1" x14ac:dyDescent="0.25">
      <c r="A103" s="17" t="s">
        <v>1212</v>
      </c>
      <c r="B103" s="20" t="s">
        <v>1009</v>
      </c>
      <c r="C103" s="20" t="s">
        <v>1203</v>
      </c>
      <c r="D103" s="18">
        <v>44344</v>
      </c>
      <c r="E103" s="50">
        <v>5940</v>
      </c>
      <c r="F103" s="7">
        <v>65508437174</v>
      </c>
    </row>
    <row r="104" spans="1:6" ht="25.5" customHeight="1" x14ac:dyDescent="0.25">
      <c r="A104" s="3" t="s">
        <v>1213</v>
      </c>
      <c r="B104" s="19" t="s">
        <v>13</v>
      </c>
      <c r="C104" s="19" t="s">
        <v>1203</v>
      </c>
      <c r="D104" s="16">
        <v>44344</v>
      </c>
      <c r="E104" s="49">
        <v>7337</v>
      </c>
      <c r="F104" s="6">
        <v>65508437174</v>
      </c>
    </row>
    <row r="105" spans="1:6" ht="22.5" customHeight="1" x14ac:dyDescent="0.25">
      <c r="A105" s="17" t="s">
        <v>1214</v>
      </c>
      <c r="B105" s="20" t="s">
        <v>1023</v>
      </c>
      <c r="C105" s="20" t="s">
        <v>1203</v>
      </c>
      <c r="D105" s="18">
        <v>44344</v>
      </c>
      <c r="E105" s="50">
        <v>17437.2</v>
      </c>
      <c r="F105" s="7">
        <v>65508437174</v>
      </c>
    </row>
    <row r="106" spans="1:6" ht="22.5" customHeight="1" x14ac:dyDescent="0.25">
      <c r="A106" s="3" t="s">
        <v>1215</v>
      </c>
      <c r="B106" s="19" t="s">
        <v>1036</v>
      </c>
      <c r="C106" s="19" t="s">
        <v>1203</v>
      </c>
      <c r="D106" s="16">
        <v>44344</v>
      </c>
      <c r="E106" s="49">
        <v>4562.6000000000004</v>
      </c>
      <c r="F106" s="6">
        <v>65508437174</v>
      </c>
    </row>
    <row r="107" spans="1:6" ht="28.5" customHeight="1" x14ac:dyDescent="0.25">
      <c r="A107" s="17" t="s">
        <v>1216</v>
      </c>
      <c r="B107" s="20" t="s">
        <v>1038</v>
      </c>
      <c r="C107" s="20" t="s">
        <v>1203</v>
      </c>
      <c r="D107" s="18">
        <v>44344</v>
      </c>
      <c r="E107" s="50">
        <v>16044.6</v>
      </c>
      <c r="F107" s="7">
        <v>65508437174</v>
      </c>
    </row>
    <row r="108" spans="1:6" ht="27" customHeight="1" x14ac:dyDescent="0.25">
      <c r="A108" s="3" t="s">
        <v>1217</v>
      </c>
      <c r="B108" s="19" t="s">
        <v>1052</v>
      </c>
      <c r="C108" s="19" t="s">
        <v>1203</v>
      </c>
      <c r="D108" s="16">
        <v>44344</v>
      </c>
      <c r="E108" s="49">
        <v>7164</v>
      </c>
      <c r="F108" s="6">
        <v>65508437174</v>
      </c>
    </row>
    <row r="109" spans="1:6" ht="27" customHeight="1" x14ac:dyDescent="0.25">
      <c r="A109" s="17" t="s">
        <v>1218</v>
      </c>
      <c r="B109" s="20" t="s">
        <v>901</v>
      </c>
      <c r="C109" s="20" t="s">
        <v>1203</v>
      </c>
      <c r="D109" s="18">
        <v>44344</v>
      </c>
      <c r="E109" s="50">
        <v>8716.4</v>
      </c>
      <c r="F109" s="7">
        <v>65508437174</v>
      </c>
    </row>
    <row r="110" spans="1:6" ht="39.75" customHeight="1" x14ac:dyDescent="0.25">
      <c r="A110" s="3" t="s">
        <v>1219</v>
      </c>
      <c r="B110" s="19" t="s">
        <v>1064</v>
      </c>
      <c r="C110" s="19" t="s">
        <v>1220</v>
      </c>
      <c r="D110" s="16">
        <v>44344</v>
      </c>
      <c r="E110" s="49">
        <v>8726.7999999999993</v>
      </c>
      <c r="F110" s="6">
        <v>65508437174</v>
      </c>
    </row>
    <row r="111" spans="1:6" ht="24.75" customHeight="1" x14ac:dyDescent="0.25">
      <c r="A111" s="17" t="s">
        <v>1221</v>
      </c>
      <c r="B111" s="20" t="s">
        <v>1068</v>
      </c>
      <c r="C111" s="20" t="s">
        <v>1203</v>
      </c>
      <c r="D111" s="18">
        <v>44344</v>
      </c>
      <c r="E111" s="50">
        <v>17333.400000000001</v>
      </c>
      <c r="F111" s="7">
        <v>65508437174</v>
      </c>
    </row>
    <row r="112" spans="1:6" ht="35.25" customHeight="1" x14ac:dyDescent="0.25">
      <c r="A112" s="3" t="s">
        <v>1222</v>
      </c>
      <c r="B112" s="19" t="s">
        <v>250</v>
      </c>
      <c r="C112" s="19" t="s">
        <v>1223</v>
      </c>
      <c r="D112" s="16">
        <v>44344</v>
      </c>
      <c r="E112" s="49">
        <v>12623.6</v>
      </c>
      <c r="F112" s="6">
        <v>65508437174</v>
      </c>
    </row>
    <row r="113" spans="1:6" ht="36.75" customHeight="1" x14ac:dyDescent="0.25">
      <c r="A113" s="17" t="s">
        <v>1224</v>
      </c>
      <c r="B113" s="20" t="s">
        <v>1079</v>
      </c>
      <c r="C113" s="20" t="s">
        <v>1203</v>
      </c>
      <c r="D113" s="18">
        <v>44344</v>
      </c>
      <c r="E113" s="50">
        <v>6364.2</v>
      </c>
      <c r="F113" s="7">
        <v>65508437174</v>
      </c>
    </row>
    <row r="114" spans="1:6" ht="41.25" customHeight="1" x14ac:dyDescent="0.25">
      <c r="A114" s="3" t="s">
        <v>1225</v>
      </c>
      <c r="B114" s="19" t="s">
        <v>196</v>
      </c>
      <c r="C114" s="19" t="s">
        <v>1226</v>
      </c>
      <c r="D114" s="16">
        <v>44344</v>
      </c>
      <c r="E114" s="49">
        <v>6132</v>
      </c>
      <c r="F114" s="6">
        <v>65508437174</v>
      </c>
    </row>
    <row r="115" spans="1:6" ht="30" customHeight="1" x14ac:dyDescent="0.25">
      <c r="A115" s="17" t="s">
        <v>1227</v>
      </c>
      <c r="B115" s="20" t="s">
        <v>632</v>
      </c>
      <c r="C115" s="20" t="s">
        <v>1228</v>
      </c>
      <c r="D115" s="18">
        <v>44344</v>
      </c>
      <c r="E115" s="50">
        <v>1702.2</v>
      </c>
      <c r="F115" s="7">
        <v>65508437174</v>
      </c>
    </row>
    <row r="116" spans="1:6" ht="27" customHeight="1" x14ac:dyDescent="0.25">
      <c r="A116" s="3" t="s">
        <v>1229</v>
      </c>
      <c r="B116" s="19" t="s">
        <v>1158</v>
      </c>
      <c r="C116" s="19" t="s">
        <v>1203</v>
      </c>
      <c r="D116" s="16">
        <v>44344</v>
      </c>
      <c r="E116" s="49">
        <v>8328</v>
      </c>
      <c r="F116" s="6">
        <v>65508437174</v>
      </c>
    </row>
    <row r="117" spans="1:6" ht="28.5" customHeight="1" x14ac:dyDescent="0.25">
      <c r="A117" s="17" t="s">
        <v>1230</v>
      </c>
      <c r="B117" s="20" t="s">
        <v>1231</v>
      </c>
      <c r="C117" s="20" t="s">
        <v>1203</v>
      </c>
      <c r="D117" s="18">
        <v>44344</v>
      </c>
      <c r="E117" s="50">
        <v>6733.8</v>
      </c>
      <c r="F117" s="7">
        <v>65508437174</v>
      </c>
    </row>
    <row r="118" spans="1:6" ht="27" customHeight="1" x14ac:dyDescent="0.25">
      <c r="A118" s="3"/>
      <c r="B118" s="19"/>
      <c r="C118" s="19" t="s">
        <v>679</v>
      </c>
      <c r="D118" s="16"/>
      <c r="E118" s="49"/>
      <c r="F118" s="6">
        <v>65508437220</v>
      </c>
    </row>
    <row r="119" spans="1:6" ht="32.25" customHeight="1" x14ac:dyDescent="0.25">
      <c r="A119" s="17" t="s">
        <v>636</v>
      </c>
      <c r="B119" s="20" t="s">
        <v>16</v>
      </c>
      <c r="C119" s="20" t="s">
        <v>1232</v>
      </c>
      <c r="D119" s="18">
        <v>44333</v>
      </c>
      <c r="E119" s="50">
        <v>612020.82999999996</v>
      </c>
      <c r="F119" s="7">
        <v>97196508</v>
      </c>
    </row>
    <row r="120" spans="1:6" ht="26.25" customHeight="1" x14ac:dyDescent="0.25">
      <c r="A120" s="3" t="s">
        <v>1208</v>
      </c>
      <c r="B120" s="19" t="s">
        <v>985</v>
      </c>
      <c r="C120" s="19" t="s">
        <v>1203</v>
      </c>
      <c r="D120" s="16">
        <v>44344</v>
      </c>
      <c r="E120" s="49">
        <v>16409.2</v>
      </c>
      <c r="F120" s="6">
        <v>97196508</v>
      </c>
    </row>
    <row r="121" spans="1:6" ht="36" customHeight="1" x14ac:dyDescent="0.25">
      <c r="E121" s="55"/>
    </row>
    <row r="122" spans="1:6" ht="33.75" customHeight="1" x14ac:dyDescent="0.25">
      <c r="E122" s="55"/>
    </row>
    <row r="123" spans="1:6" x14ac:dyDescent="0.25">
      <c r="E123" s="55"/>
    </row>
    <row r="124" spans="1:6" x14ac:dyDescent="0.25">
      <c r="E124" s="55"/>
    </row>
    <row r="125" spans="1:6" x14ac:dyDescent="0.25">
      <c r="E125" s="55"/>
    </row>
    <row r="126" spans="1:6" x14ac:dyDescent="0.25">
      <c r="E126" s="55"/>
    </row>
    <row r="127" spans="1:6" ht="29.25" customHeight="1" x14ac:dyDescent="0.25">
      <c r="E127" s="55"/>
    </row>
    <row r="128" spans="1:6" ht="30.75" customHeight="1" x14ac:dyDescent="0.25">
      <c r="E128" s="55"/>
    </row>
    <row r="129" spans="5:5" ht="28.5" customHeight="1" x14ac:dyDescent="0.25">
      <c r="E129" s="55"/>
    </row>
    <row r="130" spans="5:5" ht="36" customHeight="1" x14ac:dyDescent="0.25">
      <c r="E130" s="55"/>
    </row>
    <row r="131" spans="5:5" x14ac:dyDescent="0.25">
      <c r="E131" s="55"/>
    </row>
    <row r="132" spans="5:5" x14ac:dyDescent="0.25">
      <c r="E132" s="55"/>
    </row>
    <row r="133" spans="5:5" x14ac:dyDescent="0.25">
      <c r="E133" s="55"/>
    </row>
    <row r="134" spans="5:5" ht="43.5" customHeight="1" x14ac:dyDescent="0.25">
      <c r="E134" s="55"/>
    </row>
    <row r="135" spans="5:5" x14ac:dyDescent="0.25">
      <c r="E135" s="55"/>
    </row>
    <row r="136" spans="5:5" x14ac:dyDescent="0.25">
      <c r="E136" s="55"/>
    </row>
    <row r="137" spans="5:5" x14ac:dyDescent="0.25">
      <c r="E137" s="55"/>
    </row>
    <row r="138" spans="5:5" ht="30" customHeight="1" x14ac:dyDescent="0.25">
      <c r="E138" s="55"/>
    </row>
    <row r="139" spans="5:5" ht="29.25" customHeight="1" x14ac:dyDescent="0.25">
      <c r="E139" s="55"/>
    </row>
    <row r="140" spans="5:5" x14ac:dyDescent="0.25">
      <c r="E140" s="55"/>
    </row>
    <row r="141" spans="5:5" x14ac:dyDescent="0.25">
      <c r="E141" s="55"/>
    </row>
    <row r="142" spans="5:5" x14ac:dyDescent="0.25">
      <c r="E142" s="55"/>
    </row>
    <row r="143" spans="5:5" x14ac:dyDescent="0.25">
      <c r="E143" s="55"/>
    </row>
    <row r="144" spans="5:5" x14ac:dyDescent="0.25">
      <c r="E144" s="55"/>
    </row>
    <row r="145" spans="5:5" x14ac:dyDescent="0.25">
      <c r="E145" s="55"/>
    </row>
    <row r="146" spans="5:5" x14ac:dyDescent="0.25">
      <c r="E146" s="55"/>
    </row>
    <row r="147" spans="5:5" ht="56.25" customHeight="1" x14ac:dyDescent="0.25">
      <c r="E147" s="55"/>
    </row>
    <row r="148" spans="5:5" ht="48.75" customHeight="1" x14ac:dyDescent="0.25">
      <c r="E148" s="55"/>
    </row>
    <row r="149" spans="5:5" x14ac:dyDescent="0.25">
      <c r="E149" s="55"/>
    </row>
    <row r="150" spans="5:5" x14ac:dyDescent="0.25">
      <c r="E150" s="55"/>
    </row>
    <row r="151" spans="5:5" ht="60.75" customHeight="1" x14ac:dyDescent="0.25">
      <c r="E151" s="55"/>
    </row>
    <row r="152" spans="5:5" ht="42" customHeight="1" x14ac:dyDescent="0.25">
      <c r="E152" s="55"/>
    </row>
    <row r="153" spans="5:5" ht="28.5" customHeight="1" x14ac:dyDescent="0.25">
      <c r="E153" s="55"/>
    </row>
    <row r="154" spans="5:5" ht="33" customHeight="1" x14ac:dyDescent="0.25">
      <c r="E154" s="55"/>
    </row>
    <row r="155" spans="5:5" ht="27" customHeight="1" x14ac:dyDescent="0.25">
      <c r="E155" s="55"/>
    </row>
    <row r="156" spans="5:5" ht="39" customHeight="1" x14ac:dyDescent="0.25">
      <c r="E156" s="55"/>
    </row>
    <row r="157" spans="5:5" ht="23.25" customHeight="1" x14ac:dyDescent="0.25">
      <c r="E157" s="55"/>
    </row>
    <row r="158" spans="5:5" ht="22.5" customHeight="1" x14ac:dyDescent="0.25">
      <c r="E158" s="55"/>
    </row>
    <row r="159" spans="5:5" ht="25.5" customHeight="1" x14ac:dyDescent="0.25">
      <c r="E159" s="55"/>
    </row>
    <row r="160" spans="5:5" ht="39.75" customHeight="1" x14ac:dyDescent="0.25">
      <c r="E160" s="55"/>
    </row>
    <row r="161" spans="5:5" ht="81.75" customHeight="1" x14ac:dyDescent="0.25">
      <c r="E161" s="55"/>
    </row>
    <row r="162" spans="5:5" ht="92.25" customHeight="1" x14ac:dyDescent="0.25">
      <c r="E162" s="55"/>
    </row>
    <row r="163" spans="5:5" ht="75" customHeight="1" x14ac:dyDescent="0.25">
      <c r="E163" s="55"/>
    </row>
    <row r="164" spans="5:5" ht="75" customHeight="1" x14ac:dyDescent="0.25">
      <c r="E164" s="55"/>
    </row>
    <row r="165" spans="5:5" ht="66" customHeight="1" x14ac:dyDescent="0.25">
      <c r="E165" s="55"/>
    </row>
    <row r="166" spans="5:5" ht="71.25" customHeight="1" x14ac:dyDescent="0.25">
      <c r="E166" s="55"/>
    </row>
    <row r="167" spans="5:5" ht="39" customHeight="1" x14ac:dyDescent="0.25">
      <c r="E167" s="55"/>
    </row>
    <row r="168" spans="5:5" ht="57" customHeight="1" x14ac:dyDescent="0.25">
      <c r="E168" s="55"/>
    </row>
    <row r="169" spans="5:5" ht="66.75" customHeight="1" x14ac:dyDescent="0.25">
      <c r="E169" s="55"/>
    </row>
    <row r="170" spans="5:5" ht="56.25" customHeight="1" x14ac:dyDescent="0.25">
      <c r="E170" s="55"/>
    </row>
    <row r="171" spans="5:5" ht="63" customHeight="1" x14ac:dyDescent="0.25">
      <c r="E171" s="55"/>
    </row>
    <row r="172" spans="5:5" ht="100.5" customHeight="1" x14ac:dyDescent="0.25">
      <c r="E172" s="55"/>
    </row>
    <row r="173" spans="5:5" ht="33.75" customHeight="1" x14ac:dyDescent="0.25">
      <c r="E173" s="55"/>
    </row>
    <row r="174" spans="5:5" ht="46.5" customHeight="1" x14ac:dyDescent="0.25">
      <c r="E174" s="55"/>
    </row>
    <row r="175" spans="5:5" ht="60" customHeight="1" x14ac:dyDescent="0.25">
      <c r="E175" s="55"/>
    </row>
    <row r="176" spans="5:5" ht="87" customHeight="1" x14ac:dyDescent="0.25"/>
    <row r="177" ht="101.25" customHeight="1" x14ac:dyDescent="0.25"/>
    <row r="178" ht="172.5" customHeight="1" x14ac:dyDescent="0.25"/>
    <row r="179" ht="138.75" customHeight="1" x14ac:dyDescent="0.25"/>
    <row r="180" ht="129.75" customHeight="1" x14ac:dyDescent="0.25"/>
    <row r="181" ht="56.25" customHeight="1" x14ac:dyDescent="0.25"/>
    <row r="182" ht="48.75" customHeight="1" x14ac:dyDescent="0.25"/>
    <row r="183" ht="84.75" customHeight="1" x14ac:dyDescent="0.25"/>
    <row r="184" ht="72" customHeight="1" x14ac:dyDescent="0.25"/>
    <row r="185" ht="50.25" customHeight="1" x14ac:dyDescent="0.25"/>
    <row r="186" ht="87.75" customHeight="1" x14ac:dyDescent="0.25"/>
    <row r="187" ht="79.5" customHeight="1" x14ac:dyDescent="0.25"/>
    <row r="188" ht="80.25" customHeight="1" x14ac:dyDescent="0.25"/>
    <row r="189" ht="65.25" customHeight="1" x14ac:dyDescent="0.25"/>
    <row r="190" ht="169.5" customHeight="1" x14ac:dyDescent="0.25"/>
    <row r="191" ht="58.5" customHeight="1" x14ac:dyDescent="0.25"/>
    <row r="192" ht="80.25" customHeight="1" x14ac:dyDescent="0.25"/>
    <row r="193" ht="63" customHeight="1" x14ac:dyDescent="0.25"/>
    <row r="194" ht="66" customHeight="1" x14ac:dyDescent="0.25"/>
    <row r="195" ht="108.75" customHeight="1" x14ac:dyDescent="0.25"/>
    <row r="196" ht="93.75" customHeight="1" x14ac:dyDescent="0.25"/>
    <row r="197" ht="61.5" customHeight="1" x14ac:dyDescent="0.25"/>
    <row r="198" ht="30.75" customHeight="1" x14ac:dyDescent="0.25"/>
    <row r="199" ht="63.75" customHeight="1" x14ac:dyDescent="0.25"/>
    <row r="200" ht="48.75" customHeight="1" x14ac:dyDescent="0.25"/>
    <row r="201" ht="48" customHeight="1" x14ac:dyDescent="0.25"/>
    <row r="202" ht="69" customHeight="1" x14ac:dyDescent="0.25"/>
    <row r="203" ht="77.25" customHeight="1" x14ac:dyDescent="0.25"/>
    <row r="204" ht="54" customHeight="1" x14ac:dyDescent="0.25"/>
    <row r="205" ht="63" customHeight="1" x14ac:dyDescent="0.25"/>
    <row r="206" ht="51" customHeight="1" x14ac:dyDescent="0.25"/>
    <row r="207" ht="62.25" customHeight="1" x14ac:dyDescent="0.25"/>
    <row r="208" ht="78" customHeight="1" x14ac:dyDescent="0.25"/>
    <row r="209" ht="69" customHeight="1" x14ac:dyDescent="0.25"/>
    <row r="210" ht="80.25" customHeight="1" x14ac:dyDescent="0.25"/>
    <row r="211" ht="59.25" customHeight="1" x14ac:dyDescent="0.25"/>
    <row r="212" ht="57" customHeight="1" x14ac:dyDescent="0.25"/>
    <row r="213" ht="27" customHeight="1" x14ac:dyDescent="0.25"/>
    <row r="214" ht="32.25" customHeight="1" x14ac:dyDescent="0.25"/>
    <row r="215" ht="39.75" customHeight="1" x14ac:dyDescent="0.25"/>
    <row r="216" ht="24.75" customHeight="1" x14ac:dyDescent="0.25"/>
    <row r="217" ht="30.75" customHeight="1" x14ac:dyDescent="0.25"/>
    <row r="218" ht="27" customHeight="1" x14ac:dyDescent="0.25"/>
    <row r="219" ht="36" customHeight="1" x14ac:dyDescent="0.25"/>
    <row r="220" ht="43.5" customHeight="1" x14ac:dyDescent="0.25"/>
    <row r="221" ht="24.75" customHeight="1" x14ac:dyDescent="0.25"/>
    <row r="222" ht="27.75" customHeight="1" x14ac:dyDescent="0.25"/>
    <row r="223" ht="27.75" customHeight="1" x14ac:dyDescent="0.25"/>
    <row r="224" ht="59.25" customHeight="1" x14ac:dyDescent="0.25"/>
    <row r="225" ht="51" customHeight="1" x14ac:dyDescent="0.25"/>
    <row r="226" ht="42.75" customHeight="1" x14ac:dyDescent="0.25"/>
    <row r="227" ht="32.25" customHeight="1" x14ac:dyDescent="0.25"/>
    <row r="228" ht="27" customHeight="1" x14ac:dyDescent="0.25"/>
    <row r="229" ht="33" customHeight="1" x14ac:dyDescent="0.25"/>
    <row r="230" ht="36" customHeight="1" x14ac:dyDescent="0.25"/>
    <row r="231" ht="36" customHeight="1" x14ac:dyDescent="0.25"/>
    <row r="232" ht="38.25" customHeight="1" x14ac:dyDescent="0.25"/>
    <row r="233" ht="21.75" customHeight="1" x14ac:dyDescent="0.25"/>
    <row r="236" ht="26.25" customHeight="1" x14ac:dyDescent="0.25"/>
    <row r="246" ht="15" customHeight="1" x14ac:dyDescent="0.25"/>
    <row r="247" ht="25.5" customHeight="1" x14ac:dyDescent="0.25"/>
    <row r="260" ht="15" customHeight="1" x14ac:dyDescent="0.25"/>
    <row r="273" ht="44.25" customHeight="1" x14ac:dyDescent="0.25"/>
    <row r="278" ht="15" customHeight="1" x14ac:dyDescent="0.25"/>
    <row r="279" ht="15" customHeight="1" x14ac:dyDescent="0.25"/>
    <row r="281" ht="31.5" customHeight="1" x14ac:dyDescent="0.25"/>
    <row r="282" ht="25.5" customHeight="1" x14ac:dyDescent="0.25"/>
    <row r="284" ht="23.25" customHeight="1" x14ac:dyDescent="0.25"/>
    <row r="286" ht="25.5" customHeight="1" x14ac:dyDescent="0.25"/>
    <row r="287" ht="33.75" customHeight="1" x14ac:dyDescent="0.25"/>
    <row r="290" ht="27.75" customHeight="1" x14ac:dyDescent="0.25"/>
    <row r="291" ht="15" customHeight="1" x14ac:dyDescent="0.25"/>
    <row r="297" ht="27" customHeight="1" x14ac:dyDescent="0.25"/>
    <row r="299" ht="16.5" customHeight="1" x14ac:dyDescent="0.25"/>
    <row r="301" ht="10.5" customHeight="1" x14ac:dyDescent="0.25"/>
    <row r="304" ht="57" customHeight="1" x14ac:dyDescent="0.25"/>
    <row r="305" ht="63" customHeight="1" x14ac:dyDescent="0.25"/>
    <row r="306" ht="44.25" customHeight="1" x14ac:dyDescent="0.25"/>
    <row r="307" ht="36" customHeight="1" x14ac:dyDescent="0.25"/>
    <row r="309" ht="42" customHeight="1" x14ac:dyDescent="0.25"/>
    <row r="310" ht="49.5" customHeight="1" x14ac:dyDescent="0.25"/>
    <row r="311" ht="39" customHeight="1" x14ac:dyDescent="0.25"/>
    <row r="312" ht="53.25" customHeight="1" x14ac:dyDescent="0.25"/>
    <row r="313" ht="54" customHeight="1" x14ac:dyDescent="0.25"/>
    <row r="314" ht="23.25" customHeight="1" x14ac:dyDescent="0.25"/>
    <row r="318" ht="30.75" customHeight="1" x14ac:dyDescent="0.25"/>
    <row r="319" ht="23.25" customHeight="1" x14ac:dyDescent="0.25"/>
    <row r="320" ht="13.5" customHeight="1" x14ac:dyDescent="0.25"/>
    <row r="321" ht="21.75" customHeight="1" x14ac:dyDescent="0.25"/>
    <row r="326" ht="30" customHeight="1" x14ac:dyDescent="0.25"/>
    <row r="327" ht="15" customHeight="1" x14ac:dyDescent="0.25"/>
    <row r="332" ht="15" customHeight="1" x14ac:dyDescent="0.25"/>
    <row r="335" ht="15" customHeight="1" x14ac:dyDescent="0.25"/>
    <row r="350" ht="36.75" customHeight="1" x14ac:dyDescent="0.25"/>
    <row r="356" ht="15" customHeight="1" x14ac:dyDescent="0.25"/>
    <row r="390" ht="15" customHeight="1" x14ac:dyDescent="0.25"/>
    <row r="391" ht="15" customHeight="1" x14ac:dyDescent="0.25"/>
    <row r="392" ht="15" customHeight="1" x14ac:dyDescent="0.25"/>
    <row r="393" ht="15" customHeight="1" x14ac:dyDescent="0.25"/>
    <row r="441" ht="15" customHeight="1" x14ac:dyDescent="0.25"/>
    <row r="449" ht="24" customHeight="1" x14ac:dyDescent="0.25"/>
    <row r="463" ht="15" customHeight="1" x14ac:dyDescent="0.25"/>
    <row r="464" ht="15" customHeight="1" x14ac:dyDescent="0.25"/>
    <row r="473" ht="15" customHeight="1" x14ac:dyDescent="0.25"/>
    <row r="479" ht="15" customHeight="1" x14ac:dyDescent="0.25"/>
    <row r="485" ht="13.5" customHeight="1" x14ac:dyDescent="0.25"/>
    <row r="486" ht="13.5" customHeight="1" x14ac:dyDescent="0.25"/>
    <row r="489" ht="15" customHeight="1" x14ac:dyDescent="0.25"/>
    <row r="514" ht="15" customHeight="1" x14ac:dyDescent="0.25"/>
    <row r="515" ht="15" customHeight="1" x14ac:dyDescent="0.25"/>
    <row r="519" ht="15" customHeight="1" x14ac:dyDescent="0.25"/>
    <row r="530" ht="15" customHeight="1" x14ac:dyDescent="0.25"/>
    <row r="536" ht="18" customHeight="1" x14ac:dyDescent="0.25"/>
    <row r="537" ht="14.25" customHeight="1" x14ac:dyDescent="0.25"/>
    <row r="550" ht="15" customHeight="1" x14ac:dyDescent="0.25"/>
    <row r="558" ht="15" customHeight="1" x14ac:dyDescent="0.25"/>
    <row r="559" ht="15" customHeight="1" x14ac:dyDescent="0.25"/>
    <row r="562" ht="15" customHeight="1" x14ac:dyDescent="0.25"/>
  </sheetData>
  <mergeCells count="2">
    <mergeCell ref="A5:E5"/>
    <mergeCell ref="A6:E6"/>
  </mergeCells>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3"/>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2259</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30" customHeight="1" x14ac:dyDescent="0.25">
      <c r="A9" s="28" t="s">
        <v>10</v>
      </c>
      <c r="B9" s="31" t="s">
        <v>1233</v>
      </c>
      <c r="C9" s="31" t="s">
        <v>1233</v>
      </c>
      <c r="D9" s="32">
        <v>44361</v>
      </c>
      <c r="E9" s="49">
        <v>3480</v>
      </c>
      <c r="F9" s="6">
        <v>165694876</v>
      </c>
    </row>
    <row r="10" spans="1:6" s="8" customFormat="1" ht="32.25" customHeight="1" x14ac:dyDescent="0.25">
      <c r="A10" s="29" t="s">
        <v>10</v>
      </c>
      <c r="B10" s="34" t="s">
        <v>1233</v>
      </c>
      <c r="C10" s="34" t="s">
        <v>1233</v>
      </c>
      <c r="D10" s="35">
        <v>44363</v>
      </c>
      <c r="E10" s="50">
        <v>9348500</v>
      </c>
      <c r="F10" s="7">
        <v>165694876</v>
      </c>
    </row>
    <row r="11" spans="1:6" ht="30.75" customHeight="1" x14ac:dyDescent="0.25">
      <c r="A11" s="28" t="s">
        <v>10</v>
      </c>
      <c r="B11" s="31" t="s">
        <v>306</v>
      </c>
      <c r="C11" s="31" t="s">
        <v>1234</v>
      </c>
      <c r="D11" s="32">
        <v>44365</v>
      </c>
      <c r="E11" s="49">
        <v>723637</v>
      </c>
      <c r="F11" s="6">
        <v>165694876</v>
      </c>
    </row>
    <row r="12" spans="1:6" ht="44.25" customHeight="1" x14ac:dyDescent="0.25">
      <c r="A12" s="29" t="s">
        <v>10</v>
      </c>
      <c r="B12" s="34" t="s">
        <v>1236</v>
      </c>
      <c r="C12" s="34" t="s">
        <v>1235</v>
      </c>
      <c r="D12" s="35">
        <v>44351</v>
      </c>
      <c r="E12" s="50">
        <v>2875</v>
      </c>
      <c r="F12" s="7">
        <v>165841941</v>
      </c>
    </row>
    <row r="13" spans="1:6" ht="42" customHeight="1" x14ac:dyDescent="0.25">
      <c r="A13" s="28" t="s">
        <v>10</v>
      </c>
      <c r="B13" s="31" t="s">
        <v>1238</v>
      </c>
      <c r="C13" s="31" t="s">
        <v>1237</v>
      </c>
      <c r="D13" s="32">
        <v>44358</v>
      </c>
      <c r="E13" s="49">
        <v>14110.01</v>
      </c>
      <c r="F13" s="6">
        <v>165841941</v>
      </c>
    </row>
    <row r="14" spans="1:6" ht="31.5" customHeight="1" x14ac:dyDescent="0.25">
      <c r="A14" s="29" t="s">
        <v>10</v>
      </c>
      <c r="B14" s="34" t="s">
        <v>1240</v>
      </c>
      <c r="C14" s="34" t="s">
        <v>1239</v>
      </c>
      <c r="D14" s="35">
        <v>44361</v>
      </c>
      <c r="E14" s="50">
        <v>3480</v>
      </c>
      <c r="F14" s="7">
        <v>165841941</v>
      </c>
    </row>
    <row r="15" spans="1:6" ht="40.5" customHeight="1" x14ac:dyDescent="0.25">
      <c r="A15" s="28" t="s">
        <v>10</v>
      </c>
      <c r="B15" s="31" t="s">
        <v>25</v>
      </c>
      <c r="C15" s="31" t="s">
        <v>1241</v>
      </c>
      <c r="D15" s="32">
        <v>44362</v>
      </c>
      <c r="E15" s="49">
        <v>1898</v>
      </c>
      <c r="F15" s="6">
        <v>165841941</v>
      </c>
    </row>
    <row r="16" spans="1:6" s="8" customFormat="1" ht="24.75" customHeight="1" x14ac:dyDescent="0.25">
      <c r="A16" s="29" t="s">
        <v>10</v>
      </c>
      <c r="B16" s="34" t="s">
        <v>16</v>
      </c>
      <c r="C16" s="34" t="s">
        <v>81</v>
      </c>
      <c r="D16" s="35">
        <v>44351</v>
      </c>
      <c r="E16" s="50">
        <v>999998.33</v>
      </c>
      <c r="F16" s="7" t="s">
        <v>414</v>
      </c>
    </row>
    <row r="17" spans="1:6" ht="33.75" customHeight="1" x14ac:dyDescent="0.25">
      <c r="A17" s="28" t="s">
        <v>10</v>
      </c>
      <c r="B17" s="31" t="s">
        <v>16</v>
      </c>
      <c r="C17" s="31" t="s">
        <v>1242</v>
      </c>
      <c r="D17" s="32">
        <v>44361</v>
      </c>
      <c r="E17" s="49">
        <v>3480</v>
      </c>
      <c r="F17" s="6" t="s">
        <v>414</v>
      </c>
    </row>
    <row r="18" spans="1:6" ht="48.75" customHeight="1" x14ac:dyDescent="0.25">
      <c r="A18" s="29" t="s">
        <v>10</v>
      </c>
      <c r="B18" s="34" t="s">
        <v>958</v>
      </c>
      <c r="C18" s="34" t="s">
        <v>1243</v>
      </c>
      <c r="D18" s="35">
        <v>44351</v>
      </c>
      <c r="E18" s="50">
        <v>141882.85</v>
      </c>
      <c r="F18" s="7">
        <v>65508437191</v>
      </c>
    </row>
    <row r="19" spans="1:6" ht="40.5" customHeight="1" x14ac:dyDescent="0.25">
      <c r="A19" s="28" t="s">
        <v>10</v>
      </c>
      <c r="B19" s="31" t="s">
        <v>553</v>
      </c>
      <c r="C19" s="31" t="s">
        <v>1244</v>
      </c>
      <c r="D19" s="32">
        <v>44351</v>
      </c>
      <c r="E19" s="49">
        <v>81399.37</v>
      </c>
      <c r="F19" s="6">
        <v>65508437191</v>
      </c>
    </row>
    <row r="20" spans="1:6" ht="49.5" customHeight="1" x14ac:dyDescent="0.25">
      <c r="A20" s="29" t="s">
        <v>10</v>
      </c>
      <c r="B20" s="34" t="s">
        <v>1112</v>
      </c>
      <c r="C20" s="34" t="s">
        <v>1245</v>
      </c>
      <c r="D20" s="35">
        <v>44351</v>
      </c>
      <c r="E20" s="50">
        <v>62608.15</v>
      </c>
      <c r="F20" s="7">
        <v>65508437191</v>
      </c>
    </row>
    <row r="21" spans="1:6" ht="63.75" customHeight="1" x14ac:dyDescent="0.25">
      <c r="A21" s="28" t="s">
        <v>10</v>
      </c>
      <c r="B21" s="31" t="s">
        <v>287</v>
      </c>
      <c r="C21" s="31" t="s">
        <v>1246</v>
      </c>
      <c r="D21" s="32">
        <v>44351</v>
      </c>
      <c r="E21" s="49">
        <v>7800</v>
      </c>
      <c r="F21" s="6">
        <v>65508437191</v>
      </c>
    </row>
    <row r="22" spans="1:6" ht="88.5" customHeight="1" x14ac:dyDescent="0.25">
      <c r="A22" s="29" t="s">
        <v>10</v>
      </c>
      <c r="B22" s="34" t="s">
        <v>287</v>
      </c>
      <c r="C22" s="34" t="s">
        <v>1247</v>
      </c>
      <c r="D22" s="35">
        <v>44351</v>
      </c>
      <c r="E22" s="50">
        <v>781122</v>
      </c>
      <c r="F22" s="7">
        <v>65508437191</v>
      </c>
    </row>
    <row r="23" spans="1:6" ht="80.25" customHeight="1" x14ac:dyDescent="0.25">
      <c r="A23" s="28" t="s">
        <v>10</v>
      </c>
      <c r="B23" s="31" t="s">
        <v>1249</v>
      </c>
      <c r="C23" s="31" t="s">
        <v>1248</v>
      </c>
      <c r="D23" s="32">
        <v>44351</v>
      </c>
      <c r="E23" s="49">
        <v>322489.74</v>
      </c>
      <c r="F23" s="6">
        <v>65508437191</v>
      </c>
    </row>
    <row r="24" spans="1:6" ht="28.5" customHeight="1" x14ac:dyDescent="0.25">
      <c r="A24" s="29" t="s">
        <v>10</v>
      </c>
      <c r="B24" s="34" t="s">
        <v>533</v>
      </c>
      <c r="C24" s="34" t="s">
        <v>533</v>
      </c>
      <c r="D24" s="35">
        <v>44354</v>
      </c>
      <c r="E24" s="50">
        <v>600000</v>
      </c>
      <c r="F24" s="7">
        <v>65508437191</v>
      </c>
    </row>
    <row r="25" spans="1:6" ht="37.5" customHeight="1" x14ac:dyDescent="0.25">
      <c r="A25" s="28" t="s">
        <v>10</v>
      </c>
      <c r="B25" s="31" t="s">
        <v>553</v>
      </c>
      <c r="C25" s="31" t="s">
        <v>1250</v>
      </c>
      <c r="D25" s="32">
        <v>44358</v>
      </c>
      <c r="E25" s="49">
        <v>81399.37</v>
      </c>
      <c r="F25" s="6">
        <v>65508437191</v>
      </c>
    </row>
    <row r="26" spans="1:6" ht="47.25" customHeight="1" x14ac:dyDescent="0.25">
      <c r="A26" s="29" t="s">
        <v>10</v>
      </c>
      <c r="B26" s="34" t="s">
        <v>958</v>
      </c>
      <c r="C26" s="34" t="s">
        <v>1251</v>
      </c>
      <c r="D26" s="35">
        <v>44358</v>
      </c>
      <c r="E26" s="50">
        <v>141882.85</v>
      </c>
      <c r="F26" s="7">
        <v>65508437191</v>
      </c>
    </row>
    <row r="27" spans="1:6" ht="72" customHeight="1" x14ac:dyDescent="0.25">
      <c r="A27" s="28" t="s">
        <v>10</v>
      </c>
      <c r="B27" s="31" t="s">
        <v>1249</v>
      </c>
      <c r="C27" s="31" t="s">
        <v>1252</v>
      </c>
      <c r="D27" s="32">
        <v>44358</v>
      </c>
      <c r="E27" s="49">
        <v>168825.82</v>
      </c>
      <c r="F27" s="6">
        <v>65508437191</v>
      </c>
    </row>
    <row r="28" spans="1:6" ht="39.75" customHeight="1" x14ac:dyDescent="0.25">
      <c r="A28" s="29" t="s">
        <v>10</v>
      </c>
      <c r="B28" s="34" t="s">
        <v>849</v>
      </c>
      <c r="C28" s="34" t="s">
        <v>1253</v>
      </c>
      <c r="D28" s="35">
        <v>44358</v>
      </c>
      <c r="E28" s="50">
        <v>7830</v>
      </c>
      <c r="F28" s="7">
        <v>65508437191</v>
      </c>
    </row>
    <row r="29" spans="1:6" ht="57" customHeight="1" x14ac:dyDescent="0.25">
      <c r="A29" s="28"/>
      <c r="B29" s="31" t="s">
        <v>79</v>
      </c>
      <c r="C29" s="31" t="s">
        <v>1254</v>
      </c>
      <c r="D29" s="32">
        <v>44361</v>
      </c>
      <c r="E29" s="49">
        <v>3940.72</v>
      </c>
      <c r="F29" s="6">
        <v>65508437191</v>
      </c>
    </row>
    <row r="30" spans="1:6" ht="78.75" customHeight="1" x14ac:dyDescent="0.25">
      <c r="A30" s="29" t="s">
        <v>10</v>
      </c>
      <c r="B30" s="34" t="s">
        <v>1256</v>
      </c>
      <c r="C30" s="34" t="s">
        <v>1255</v>
      </c>
      <c r="D30" s="35">
        <v>44361</v>
      </c>
      <c r="E30" s="50">
        <v>426380.31</v>
      </c>
      <c r="F30" s="7">
        <v>65508437191</v>
      </c>
    </row>
    <row r="31" spans="1:6" ht="52.5" customHeight="1" x14ac:dyDescent="0.25">
      <c r="A31" s="28" t="s">
        <v>10</v>
      </c>
      <c r="B31" s="31" t="s">
        <v>1258</v>
      </c>
      <c r="C31" s="31" t="s">
        <v>1257</v>
      </c>
      <c r="D31" s="32">
        <v>44361</v>
      </c>
      <c r="E31" s="49">
        <v>74820</v>
      </c>
      <c r="F31" s="6">
        <v>65508437191</v>
      </c>
    </row>
    <row r="32" spans="1:6" ht="74.25" customHeight="1" x14ac:dyDescent="0.25">
      <c r="A32" s="29" t="s">
        <v>10</v>
      </c>
      <c r="B32" s="34" t="s">
        <v>1260</v>
      </c>
      <c r="C32" s="34" t="s">
        <v>1259</v>
      </c>
      <c r="D32" s="35">
        <v>44361</v>
      </c>
      <c r="E32" s="50">
        <v>420000.01</v>
      </c>
      <c r="F32" s="7">
        <v>65508437191</v>
      </c>
    </row>
    <row r="33" spans="1:6" ht="29.25" customHeight="1" x14ac:dyDescent="0.25">
      <c r="A33" s="28" t="s">
        <v>10</v>
      </c>
      <c r="B33" s="31" t="s">
        <v>533</v>
      </c>
      <c r="C33" s="31" t="s">
        <v>533</v>
      </c>
      <c r="D33" s="32">
        <v>44362</v>
      </c>
      <c r="E33" s="49">
        <v>13050000</v>
      </c>
      <c r="F33" s="6">
        <v>65508437191</v>
      </c>
    </row>
    <row r="34" spans="1:6" ht="34.5" customHeight="1" x14ac:dyDescent="0.25">
      <c r="A34" s="29" t="s">
        <v>636</v>
      </c>
      <c r="B34" s="34" t="s">
        <v>16</v>
      </c>
      <c r="C34" s="34" t="s">
        <v>259</v>
      </c>
      <c r="D34" s="35">
        <v>44349</v>
      </c>
      <c r="E34" s="50">
        <v>617237.07999999996</v>
      </c>
      <c r="F34" s="7">
        <v>65508437174</v>
      </c>
    </row>
    <row r="35" spans="1:6" ht="35.25" customHeight="1" x14ac:dyDescent="0.25">
      <c r="A35" s="28" t="s">
        <v>636</v>
      </c>
      <c r="B35" s="31" t="s">
        <v>262</v>
      </c>
      <c r="C35" s="31" t="s">
        <v>1261</v>
      </c>
      <c r="D35" s="32">
        <v>44349</v>
      </c>
      <c r="E35" s="49">
        <v>22975.09</v>
      </c>
      <c r="F35" s="6">
        <v>65508437174</v>
      </c>
    </row>
    <row r="36" spans="1:6" ht="25.5" customHeight="1" x14ac:dyDescent="0.25">
      <c r="A36" s="29" t="s">
        <v>636</v>
      </c>
      <c r="B36" s="34" t="s">
        <v>1202</v>
      </c>
      <c r="C36" s="34" t="s">
        <v>1202</v>
      </c>
      <c r="D36" s="35">
        <v>44354</v>
      </c>
      <c r="E36" s="50">
        <v>4500000</v>
      </c>
      <c r="F36" s="7">
        <v>65508437174</v>
      </c>
    </row>
    <row r="37" spans="1:6" ht="36" customHeight="1" x14ac:dyDescent="0.25">
      <c r="A37" s="28" t="s">
        <v>636</v>
      </c>
      <c r="B37" s="31" t="s">
        <v>11</v>
      </c>
      <c r="C37" s="31" t="s">
        <v>1262</v>
      </c>
      <c r="D37" s="32">
        <v>44361</v>
      </c>
      <c r="E37" s="49">
        <v>2763546.5999999973</v>
      </c>
      <c r="F37" s="6">
        <v>65508437174</v>
      </c>
    </row>
    <row r="38" spans="1:6" ht="36" customHeight="1" x14ac:dyDescent="0.25">
      <c r="A38" s="29" t="s">
        <v>1263</v>
      </c>
      <c r="B38" s="34" t="s">
        <v>1009</v>
      </c>
      <c r="C38" s="34" t="s">
        <v>1262</v>
      </c>
      <c r="D38" s="35">
        <v>44361</v>
      </c>
      <c r="E38" s="50">
        <v>5676.2</v>
      </c>
      <c r="F38" s="7">
        <v>65508437174</v>
      </c>
    </row>
    <row r="39" spans="1:6" ht="33.75" customHeight="1" x14ac:dyDescent="0.25">
      <c r="A39" s="28" t="s">
        <v>1264</v>
      </c>
      <c r="B39" s="31" t="s">
        <v>6</v>
      </c>
      <c r="C39" s="31" t="s">
        <v>6</v>
      </c>
      <c r="D39" s="32">
        <v>44361</v>
      </c>
      <c r="E39" s="49">
        <v>0</v>
      </c>
      <c r="F39" s="6">
        <v>65508437174</v>
      </c>
    </row>
    <row r="40" spans="1:6" ht="33.75" customHeight="1" x14ac:dyDescent="0.25">
      <c r="A40" s="29" t="s">
        <v>1265</v>
      </c>
      <c r="B40" s="34" t="s">
        <v>6</v>
      </c>
      <c r="C40" s="34" t="s">
        <v>6</v>
      </c>
      <c r="D40" s="35">
        <v>44361</v>
      </c>
      <c r="E40" s="50">
        <v>0</v>
      </c>
      <c r="F40" s="7">
        <v>65508437174</v>
      </c>
    </row>
    <row r="41" spans="1:6" ht="36" customHeight="1" x14ac:dyDescent="0.25">
      <c r="A41" s="28" t="s">
        <v>1266</v>
      </c>
      <c r="B41" s="31" t="s">
        <v>6</v>
      </c>
      <c r="C41" s="31" t="s">
        <v>6</v>
      </c>
      <c r="D41" s="32">
        <v>44361</v>
      </c>
      <c r="E41" s="49">
        <v>0</v>
      </c>
      <c r="F41" s="6">
        <v>65508437174</v>
      </c>
    </row>
    <row r="42" spans="1:6" ht="33.75" customHeight="1" x14ac:dyDescent="0.25">
      <c r="A42" s="29" t="s">
        <v>1267</v>
      </c>
      <c r="B42" s="34" t="s">
        <v>6</v>
      </c>
      <c r="C42" s="34" t="s">
        <v>6</v>
      </c>
      <c r="D42" s="35">
        <v>44361</v>
      </c>
      <c r="E42" s="50">
        <v>0</v>
      </c>
      <c r="F42" s="7">
        <v>65508437174</v>
      </c>
    </row>
    <row r="43" spans="1:6" ht="35.25" customHeight="1" x14ac:dyDescent="0.25">
      <c r="A43" s="28" t="s">
        <v>1268</v>
      </c>
      <c r="B43" s="31" t="s">
        <v>6</v>
      </c>
      <c r="C43" s="31" t="s">
        <v>6</v>
      </c>
      <c r="D43" s="32">
        <v>44361</v>
      </c>
      <c r="E43" s="49">
        <v>0</v>
      </c>
      <c r="F43" s="6">
        <v>65508437174</v>
      </c>
    </row>
    <row r="44" spans="1:6" ht="22.5" customHeight="1" x14ac:dyDescent="0.25">
      <c r="A44" s="29" t="s">
        <v>1269</v>
      </c>
      <c r="B44" s="34" t="s">
        <v>6</v>
      </c>
      <c r="C44" s="34" t="s">
        <v>6</v>
      </c>
      <c r="D44" s="35">
        <v>44361</v>
      </c>
      <c r="E44" s="50">
        <v>0</v>
      </c>
      <c r="F44" s="7">
        <v>65508437174</v>
      </c>
    </row>
    <row r="45" spans="1:6" ht="34.5" customHeight="1" x14ac:dyDescent="0.25">
      <c r="A45" s="28" t="s">
        <v>1270</v>
      </c>
      <c r="B45" s="31" t="s">
        <v>6</v>
      </c>
      <c r="C45" s="31" t="s">
        <v>6</v>
      </c>
      <c r="D45" s="32">
        <v>44361</v>
      </c>
      <c r="E45" s="49">
        <v>0</v>
      </c>
      <c r="F45" s="6">
        <v>65508437174</v>
      </c>
    </row>
    <row r="46" spans="1:6" ht="18.75" customHeight="1" x14ac:dyDescent="0.25">
      <c r="A46" s="29" t="s">
        <v>1271</v>
      </c>
      <c r="B46" s="34" t="s">
        <v>6</v>
      </c>
      <c r="C46" s="34" t="s">
        <v>6</v>
      </c>
      <c r="D46" s="35">
        <v>44361</v>
      </c>
      <c r="E46" s="50">
        <v>0</v>
      </c>
      <c r="F46" s="7">
        <v>65508437174</v>
      </c>
    </row>
    <row r="47" spans="1:6" ht="29.25" customHeight="1" x14ac:dyDescent="0.25">
      <c r="A47" s="28" t="s">
        <v>1272</v>
      </c>
      <c r="B47" s="31" t="s">
        <v>1038</v>
      </c>
      <c r="C47" s="31" t="s">
        <v>1262</v>
      </c>
      <c r="D47" s="32">
        <v>44361</v>
      </c>
      <c r="E47" s="49">
        <v>16044.6</v>
      </c>
      <c r="F47" s="6">
        <v>65508437174</v>
      </c>
    </row>
    <row r="48" spans="1:6" ht="20.25" customHeight="1" x14ac:dyDescent="0.25">
      <c r="A48" s="29" t="s">
        <v>1273</v>
      </c>
      <c r="B48" s="34" t="s">
        <v>1052</v>
      </c>
      <c r="C48" s="34" t="s">
        <v>1262</v>
      </c>
      <c r="D48" s="35">
        <v>44361</v>
      </c>
      <c r="E48" s="50">
        <v>7163.8</v>
      </c>
      <c r="F48" s="7">
        <v>65508437174</v>
      </c>
    </row>
    <row r="49" spans="1:6" ht="21.75" customHeight="1" x14ac:dyDescent="0.25">
      <c r="A49" s="28" t="s">
        <v>1274</v>
      </c>
      <c r="B49" s="31" t="s">
        <v>901</v>
      </c>
      <c r="C49" s="31" t="s">
        <v>1262</v>
      </c>
      <c r="D49" s="32">
        <v>44361</v>
      </c>
      <c r="E49" s="49">
        <v>8716.6</v>
      </c>
      <c r="F49" s="6">
        <v>65508437174</v>
      </c>
    </row>
    <row r="50" spans="1:6" ht="46.5" customHeight="1" x14ac:dyDescent="0.25">
      <c r="A50" s="29" t="s">
        <v>1275</v>
      </c>
      <c r="B50" s="34" t="s">
        <v>1064</v>
      </c>
      <c r="C50" s="34" t="s">
        <v>1276</v>
      </c>
      <c r="D50" s="35">
        <v>44361</v>
      </c>
      <c r="E50" s="50">
        <v>12036.4</v>
      </c>
      <c r="F50" s="7">
        <v>65508437174</v>
      </c>
    </row>
    <row r="51" spans="1:6" ht="20.25" customHeight="1" x14ac:dyDescent="0.25">
      <c r="A51" s="28" t="s">
        <v>1277</v>
      </c>
      <c r="B51" s="31" t="s">
        <v>1068</v>
      </c>
      <c r="C51" s="31" t="s">
        <v>1262</v>
      </c>
      <c r="D51" s="32">
        <v>44361</v>
      </c>
      <c r="E51" s="49">
        <v>17333.599999999999</v>
      </c>
      <c r="F51" s="6">
        <v>65508437174</v>
      </c>
    </row>
    <row r="52" spans="1:6" ht="23.25" customHeight="1" x14ac:dyDescent="0.25">
      <c r="A52" s="29" t="s">
        <v>1278</v>
      </c>
      <c r="B52" s="34" t="s">
        <v>1079</v>
      </c>
      <c r="C52" s="34" t="s">
        <v>1262</v>
      </c>
      <c r="D52" s="35">
        <v>44361</v>
      </c>
      <c r="E52" s="50">
        <v>6364.2</v>
      </c>
      <c r="F52" s="7">
        <v>65508437174</v>
      </c>
    </row>
    <row r="53" spans="1:6" ht="23.25" customHeight="1" x14ac:dyDescent="0.25">
      <c r="A53" s="28" t="s">
        <v>1279</v>
      </c>
      <c r="B53" s="31" t="s">
        <v>6</v>
      </c>
      <c r="C53" s="31" t="s">
        <v>6</v>
      </c>
      <c r="D53" s="32">
        <v>44361</v>
      </c>
      <c r="E53" s="49">
        <v>0</v>
      </c>
      <c r="F53" s="6">
        <v>65508437174</v>
      </c>
    </row>
    <row r="54" spans="1:6" ht="26.25" customHeight="1" x14ac:dyDescent="0.25">
      <c r="A54" s="29" t="s">
        <v>1280</v>
      </c>
      <c r="B54" s="34" t="s">
        <v>1158</v>
      </c>
      <c r="C54" s="34" t="s">
        <v>1262</v>
      </c>
      <c r="D54" s="35">
        <v>44361</v>
      </c>
      <c r="E54" s="50">
        <v>8328.2000000000007</v>
      </c>
      <c r="F54" s="7">
        <v>65508437174</v>
      </c>
    </row>
    <row r="55" spans="1:6" ht="24.75" customHeight="1" x14ac:dyDescent="0.25">
      <c r="A55" s="28" t="s">
        <v>1281</v>
      </c>
      <c r="B55" s="31" t="s">
        <v>1231</v>
      </c>
      <c r="C55" s="31" t="s">
        <v>1262</v>
      </c>
      <c r="D55" s="32">
        <v>44361</v>
      </c>
      <c r="E55" s="49">
        <v>7163.8</v>
      </c>
      <c r="F55" s="6">
        <v>65508437174</v>
      </c>
    </row>
    <row r="56" spans="1:6" ht="41.25" customHeight="1" x14ac:dyDescent="0.25">
      <c r="A56" s="29" t="s">
        <v>1282</v>
      </c>
      <c r="B56" s="34" t="s">
        <v>14</v>
      </c>
      <c r="C56" s="34" t="s">
        <v>1283</v>
      </c>
      <c r="D56" s="35">
        <v>44361</v>
      </c>
      <c r="E56" s="50">
        <v>2366.98</v>
      </c>
      <c r="F56" s="7">
        <v>65508437174</v>
      </c>
    </row>
    <row r="57" spans="1:6" ht="34.5" customHeight="1" x14ac:dyDescent="0.25">
      <c r="A57" s="28" t="s">
        <v>1284</v>
      </c>
      <c r="B57" s="31" t="s">
        <v>15</v>
      </c>
      <c r="C57" s="31" t="s">
        <v>1285</v>
      </c>
      <c r="D57" s="32">
        <v>44361</v>
      </c>
      <c r="E57" s="49">
        <v>1294.79</v>
      </c>
      <c r="F57" s="6">
        <v>65508437174</v>
      </c>
    </row>
    <row r="58" spans="1:6" ht="24" customHeight="1" x14ac:dyDescent="0.25">
      <c r="A58" s="29" t="s">
        <v>1286</v>
      </c>
      <c r="B58" s="34" t="s">
        <v>196</v>
      </c>
      <c r="C58" s="34" t="s">
        <v>1287</v>
      </c>
      <c r="D58" s="35">
        <v>44361</v>
      </c>
      <c r="E58" s="50">
        <v>10177.200000000001</v>
      </c>
      <c r="F58" s="7">
        <v>65508437174</v>
      </c>
    </row>
    <row r="59" spans="1:6" ht="27.75" customHeight="1" x14ac:dyDescent="0.25">
      <c r="A59" s="28" t="s">
        <v>1288</v>
      </c>
      <c r="B59" s="31" t="s">
        <v>985</v>
      </c>
      <c r="C59" s="31" t="s">
        <v>1262</v>
      </c>
      <c r="D59" s="32">
        <v>44361</v>
      </c>
      <c r="E59" s="49">
        <v>15546.4</v>
      </c>
      <c r="F59" s="6">
        <v>65508437174</v>
      </c>
    </row>
    <row r="60" spans="1:6" ht="29.25" customHeight="1" x14ac:dyDescent="0.25">
      <c r="A60" s="29" t="s">
        <v>1289</v>
      </c>
      <c r="B60" s="34" t="s">
        <v>993</v>
      </c>
      <c r="C60" s="34" t="s">
        <v>1262</v>
      </c>
      <c r="D60" s="35">
        <v>44361</v>
      </c>
      <c r="E60" s="50">
        <v>17441</v>
      </c>
      <c r="F60" s="7">
        <v>65508437174</v>
      </c>
    </row>
    <row r="61" spans="1:6" ht="23.25" customHeight="1" x14ac:dyDescent="0.25">
      <c r="A61" s="28" t="s">
        <v>1290</v>
      </c>
      <c r="B61" s="31" t="s">
        <v>12</v>
      </c>
      <c r="C61" s="31" t="s">
        <v>1262</v>
      </c>
      <c r="D61" s="32">
        <v>44361</v>
      </c>
      <c r="E61" s="49">
        <v>5017</v>
      </c>
      <c r="F61" s="6">
        <v>65508437174</v>
      </c>
    </row>
    <row r="62" spans="1:6" ht="24.75" customHeight="1" x14ac:dyDescent="0.25">
      <c r="A62" s="29" t="s">
        <v>1291</v>
      </c>
      <c r="B62" s="34" t="s">
        <v>1007</v>
      </c>
      <c r="C62" s="34" t="s">
        <v>1262</v>
      </c>
      <c r="D62" s="35">
        <v>44361</v>
      </c>
      <c r="E62" s="50">
        <v>6666</v>
      </c>
      <c r="F62" s="7">
        <v>65508437174</v>
      </c>
    </row>
    <row r="63" spans="1:6" ht="30.75" customHeight="1" x14ac:dyDescent="0.25">
      <c r="A63" s="28" t="s">
        <v>1292</v>
      </c>
      <c r="B63" s="31" t="s">
        <v>6</v>
      </c>
      <c r="C63" s="31" t="s">
        <v>6</v>
      </c>
      <c r="D63" s="32">
        <v>44361</v>
      </c>
      <c r="E63" s="49">
        <v>0</v>
      </c>
      <c r="F63" s="6">
        <v>65508437174</v>
      </c>
    </row>
    <row r="64" spans="1:6" ht="36.75" customHeight="1" x14ac:dyDescent="0.25">
      <c r="A64" s="29" t="s">
        <v>1293</v>
      </c>
      <c r="B64" s="34" t="s">
        <v>13</v>
      </c>
      <c r="C64" s="34" t="s">
        <v>1262</v>
      </c>
      <c r="D64" s="35">
        <v>44361</v>
      </c>
      <c r="E64" s="50">
        <v>6707.6</v>
      </c>
      <c r="F64" s="7">
        <v>65508437174</v>
      </c>
    </row>
    <row r="65" spans="1:7" ht="31.5" customHeight="1" x14ac:dyDescent="0.25">
      <c r="A65" s="28" t="s">
        <v>1294</v>
      </c>
      <c r="B65" s="31" t="s">
        <v>1023</v>
      </c>
      <c r="C65" s="31" t="s">
        <v>1262</v>
      </c>
      <c r="D65" s="32">
        <v>44361</v>
      </c>
      <c r="E65" s="49">
        <v>17437</v>
      </c>
      <c r="F65" s="6">
        <v>65508437174</v>
      </c>
    </row>
    <row r="66" spans="1:7" ht="36" customHeight="1" x14ac:dyDescent="0.25">
      <c r="A66" s="29" t="s">
        <v>1295</v>
      </c>
      <c r="B66" s="34" t="s">
        <v>1036</v>
      </c>
      <c r="C66" s="34" t="s">
        <v>1262</v>
      </c>
      <c r="D66" s="35">
        <v>44361</v>
      </c>
      <c r="E66" s="50">
        <v>4562.3999999999996</v>
      </c>
      <c r="F66" s="7">
        <v>65508437174</v>
      </c>
    </row>
    <row r="67" spans="1:7" ht="29.25" customHeight="1" x14ac:dyDescent="0.25">
      <c r="A67" s="28" t="s">
        <v>1296</v>
      </c>
      <c r="B67" s="31" t="s">
        <v>653</v>
      </c>
      <c r="C67" s="31" t="s">
        <v>1297</v>
      </c>
      <c r="D67" s="32">
        <v>44361</v>
      </c>
      <c r="E67" s="49">
        <v>32011.52</v>
      </c>
      <c r="F67" s="6">
        <v>65508437174</v>
      </c>
    </row>
    <row r="68" spans="1:7" ht="33.75" customHeight="1" x14ac:dyDescent="0.25">
      <c r="A68" s="29" t="s">
        <v>1298</v>
      </c>
      <c r="B68" s="34" t="s">
        <v>653</v>
      </c>
      <c r="C68" s="34" t="s">
        <v>1299</v>
      </c>
      <c r="D68" s="35">
        <v>44361</v>
      </c>
      <c r="E68" s="50">
        <v>610</v>
      </c>
      <c r="F68" s="7">
        <v>65508437174</v>
      </c>
    </row>
    <row r="69" spans="1:7" ht="29.25" customHeight="1" x14ac:dyDescent="0.25">
      <c r="A69" s="28"/>
      <c r="B69" s="31"/>
      <c r="C69" s="31" t="s">
        <v>679</v>
      </c>
      <c r="D69" s="32"/>
      <c r="E69" s="49"/>
      <c r="F69" s="6">
        <v>65508437220</v>
      </c>
    </row>
    <row r="70" spans="1:7" ht="40.5" customHeight="1" x14ac:dyDescent="0.25">
      <c r="A70" s="29" t="s">
        <v>636</v>
      </c>
      <c r="B70" s="34" t="s">
        <v>16</v>
      </c>
      <c r="C70" s="34" t="s">
        <v>1300</v>
      </c>
      <c r="D70" s="35">
        <v>44349</v>
      </c>
      <c r="E70" s="50">
        <v>617237.07999999996</v>
      </c>
      <c r="F70" s="7">
        <v>97196508</v>
      </c>
    </row>
    <row r="71" spans="1:7" ht="32.25" customHeight="1" x14ac:dyDescent="0.25">
      <c r="A71" s="28" t="s">
        <v>10</v>
      </c>
      <c r="B71" s="31" t="s">
        <v>1233</v>
      </c>
      <c r="C71" s="31" t="s">
        <v>1233</v>
      </c>
      <c r="D71" s="32">
        <v>44363</v>
      </c>
      <c r="E71" s="49">
        <v>9348500</v>
      </c>
      <c r="F71" s="6">
        <v>165694876</v>
      </c>
    </row>
    <row r="72" spans="1:7" ht="39.75" customHeight="1" x14ac:dyDescent="0.25">
      <c r="A72" s="29" t="s">
        <v>10</v>
      </c>
      <c r="B72" s="34" t="s">
        <v>306</v>
      </c>
      <c r="C72" s="34" t="s">
        <v>1234</v>
      </c>
      <c r="D72" s="35">
        <v>44365</v>
      </c>
      <c r="E72" s="50">
        <v>723637</v>
      </c>
      <c r="F72" s="7">
        <v>165694876</v>
      </c>
    </row>
    <row r="73" spans="1:7" ht="36.75" customHeight="1" x14ac:dyDescent="0.25">
      <c r="A73" s="28" t="s">
        <v>10</v>
      </c>
      <c r="B73" s="31" t="s">
        <v>1302</v>
      </c>
      <c r="C73" s="31" t="s">
        <v>1301</v>
      </c>
      <c r="D73" s="32">
        <v>44363</v>
      </c>
      <c r="E73" s="49">
        <v>9348468.4199999999</v>
      </c>
      <c r="F73" s="6">
        <v>165841941</v>
      </c>
    </row>
    <row r="74" spans="1:7" ht="45.75" customHeight="1" x14ac:dyDescent="0.25">
      <c r="A74" s="29" t="s">
        <v>10</v>
      </c>
      <c r="B74" s="34" t="s">
        <v>960</v>
      </c>
      <c r="C74" s="34" t="s">
        <v>1303</v>
      </c>
      <c r="D74" s="35">
        <v>44365</v>
      </c>
      <c r="E74" s="50">
        <v>43303.02</v>
      </c>
      <c r="F74" s="7">
        <v>165841941</v>
      </c>
      <c r="G74" s="8"/>
    </row>
    <row r="75" spans="1:7" ht="41.25" customHeight="1" x14ac:dyDescent="0.25">
      <c r="A75" s="28"/>
      <c r="B75" s="31" t="s">
        <v>326</v>
      </c>
      <c r="C75" s="31" t="s">
        <v>1304</v>
      </c>
      <c r="D75" s="32">
        <v>44368</v>
      </c>
      <c r="E75" s="49">
        <v>21203.53</v>
      </c>
      <c r="F75" s="6">
        <v>165841941</v>
      </c>
    </row>
    <row r="76" spans="1:7" ht="35.25" customHeight="1" x14ac:dyDescent="0.25">
      <c r="A76" s="29" t="s">
        <v>10</v>
      </c>
      <c r="B76" s="34" t="s">
        <v>25</v>
      </c>
      <c r="C76" s="34" t="s">
        <v>1305</v>
      </c>
      <c r="D76" s="35">
        <v>44370</v>
      </c>
      <c r="E76" s="50">
        <v>1508</v>
      </c>
      <c r="F76" s="7">
        <v>165841941</v>
      </c>
    </row>
    <row r="77" spans="1:7" ht="40.5" customHeight="1" x14ac:dyDescent="0.25">
      <c r="A77" s="28" t="s">
        <v>10</v>
      </c>
      <c r="B77" s="31" t="s">
        <v>35</v>
      </c>
      <c r="C77" s="31" t="s">
        <v>1306</v>
      </c>
      <c r="D77" s="32">
        <v>44372</v>
      </c>
      <c r="E77" s="49">
        <v>10901.39</v>
      </c>
      <c r="F77" s="6">
        <v>165841941</v>
      </c>
    </row>
    <row r="78" spans="1:7" ht="29.25" customHeight="1" x14ac:dyDescent="0.25">
      <c r="A78" s="29" t="s">
        <v>10</v>
      </c>
      <c r="B78" s="34" t="s">
        <v>960</v>
      </c>
      <c r="C78" s="34" t="s">
        <v>1307</v>
      </c>
      <c r="D78" s="35">
        <v>44372</v>
      </c>
      <c r="E78" s="50">
        <v>11543.62</v>
      </c>
      <c r="F78" s="7">
        <v>165841941</v>
      </c>
    </row>
    <row r="79" spans="1:7" ht="42" customHeight="1" x14ac:dyDescent="0.25">
      <c r="A79" s="28" t="s">
        <v>10</v>
      </c>
      <c r="B79" s="31" t="s">
        <v>770</v>
      </c>
      <c r="C79" s="31" t="s">
        <v>1308</v>
      </c>
      <c r="D79" s="32">
        <v>44375</v>
      </c>
      <c r="E79" s="49">
        <v>3625</v>
      </c>
      <c r="F79" s="6">
        <v>165841941</v>
      </c>
    </row>
    <row r="80" spans="1:7" ht="35.25" customHeight="1" x14ac:dyDescent="0.25">
      <c r="A80" s="29" t="s">
        <v>10</v>
      </c>
      <c r="B80" s="34" t="s">
        <v>770</v>
      </c>
      <c r="C80" s="34" t="s">
        <v>1309</v>
      </c>
      <c r="D80" s="35">
        <v>44375</v>
      </c>
      <c r="E80" s="50">
        <v>10402.299999999999</v>
      </c>
      <c r="F80" s="7">
        <v>165841941</v>
      </c>
    </row>
    <row r="81" spans="1:7" ht="31.5" customHeight="1" x14ac:dyDescent="0.25">
      <c r="A81" s="28" t="s">
        <v>10</v>
      </c>
      <c r="B81" s="31" t="s">
        <v>25</v>
      </c>
      <c r="C81" s="31" t="s">
        <v>1310</v>
      </c>
      <c r="D81" s="32">
        <v>44376</v>
      </c>
      <c r="E81" s="49">
        <v>3276</v>
      </c>
      <c r="F81" s="6">
        <v>165841941</v>
      </c>
    </row>
    <row r="82" spans="1:7" ht="24" customHeight="1" x14ac:dyDescent="0.25">
      <c r="A82" s="29" t="s">
        <v>994</v>
      </c>
      <c r="B82" s="34" t="s">
        <v>7</v>
      </c>
      <c r="C82" s="34" t="s">
        <v>346</v>
      </c>
      <c r="D82" s="35">
        <v>44377</v>
      </c>
      <c r="E82" s="50">
        <v>2229.0500000000002</v>
      </c>
      <c r="F82" s="7">
        <v>165841941</v>
      </c>
      <c r="G82" s="8"/>
    </row>
    <row r="83" spans="1:7" ht="31.5" customHeight="1" x14ac:dyDescent="0.25">
      <c r="A83" s="28" t="s">
        <v>10</v>
      </c>
      <c r="B83" s="31" t="s">
        <v>16</v>
      </c>
      <c r="C83" s="31" t="s">
        <v>668</v>
      </c>
      <c r="D83" s="32">
        <v>44363</v>
      </c>
      <c r="E83" s="49">
        <v>9348500</v>
      </c>
      <c r="F83" s="6" t="s">
        <v>414</v>
      </c>
    </row>
    <row r="84" spans="1:7" ht="40.5" customHeight="1" x14ac:dyDescent="0.25">
      <c r="A84" s="29" t="s">
        <v>10</v>
      </c>
      <c r="B84" s="34" t="s">
        <v>16</v>
      </c>
      <c r="C84" s="34" t="s">
        <v>668</v>
      </c>
      <c r="D84" s="35">
        <v>44365</v>
      </c>
      <c r="E84" s="50">
        <v>600000</v>
      </c>
      <c r="F84" s="7" t="s">
        <v>1107</v>
      </c>
    </row>
    <row r="85" spans="1:7" ht="30.75" customHeight="1" x14ac:dyDescent="0.25">
      <c r="A85" s="28"/>
      <c r="B85" s="31"/>
      <c r="C85" s="31" t="s">
        <v>679</v>
      </c>
      <c r="D85" s="32"/>
      <c r="E85" s="49"/>
      <c r="F85" s="6" t="s">
        <v>415</v>
      </c>
    </row>
    <row r="86" spans="1:7" ht="33.75" customHeight="1" x14ac:dyDescent="0.25">
      <c r="A86" s="29" t="s">
        <v>22</v>
      </c>
      <c r="B86" s="34" t="s">
        <v>668</v>
      </c>
      <c r="C86" s="34" t="s">
        <v>668</v>
      </c>
      <c r="D86" s="35">
        <v>44365</v>
      </c>
      <c r="E86" s="50">
        <v>129823</v>
      </c>
      <c r="F86" s="7" t="s">
        <v>9</v>
      </c>
    </row>
    <row r="87" spans="1:7" ht="30.75" customHeight="1" x14ac:dyDescent="0.25">
      <c r="A87" s="28" t="s">
        <v>10</v>
      </c>
      <c r="B87" s="31" t="s">
        <v>1311</v>
      </c>
      <c r="C87" s="31" t="s">
        <v>1311</v>
      </c>
      <c r="D87" s="32">
        <v>44363</v>
      </c>
      <c r="E87" s="49">
        <v>2080000</v>
      </c>
      <c r="F87" s="6">
        <v>65508437191</v>
      </c>
    </row>
    <row r="88" spans="1:7" ht="41.25" customHeight="1" x14ac:dyDescent="0.25">
      <c r="A88" s="29" t="s">
        <v>10</v>
      </c>
      <c r="B88" s="34" t="s">
        <v>1112</v>
      </c>
      <c r="C88" s="34" t="s">
        <v>1312</v>
      </c>
      <c r="D88" s="35">
        <v>44365</v>
      </c>
      <c r="E88" s="50">
        <v>75689.31</v>
      </c>
      <c r="F88" s="7">
        <v>65508437191</v>
      </c>
    </row>
    <row r="89" spans="1:7" ht="42" customHeight="1" x14ac:dyDescent="0.25">
      <c r="A89" s="28" t="s">
        <v>10</v>
      </c>
      <c r="B89" s="31" t="s">
        <v>958</v>
      </c>
      <c r="C89" s="31" t="s">
        <v>1313</v>
      </c>
      <c r="D89" s="32">
        <v>44365</v>
      </c>
      <c r="E89" s="49">
        <v>141882.85</v>
      </c>
      <c r="F89" s="6">
        <v>65508437191</v>
      </c>
    </row>
    <row r="90" spans="1:7" ht="87.75" customHeight="1" x14ac:dyDescent="0.25">
      <c r="A90" s="29" t="s">
        <v>10</v>
      </c>
      <c r="B90" s="34" t="s">
        <v>287</v>
      </c>
      <c r="C90" s="34" t="s">
        <v>1314</v>
      </c>
      <c r="D90" s="35">
        <v>44365</v>
      </c>
      <c r="E90" s="50">
        <v>500402</v>
      </c>
      <c r="F90" s="7">
        <v>65508437191</v>
      </c>
    </row>
    <row r="91" spans="1:7" ht="90.75" customHeight="1" x14ac:dyDescent="0.25">
      <c r="A91" s="28" t="s">
        <v>10</v>
      </c>
      <c r="B91" s="31" t="s">
        <v>1249</v>
      </c>
      <c r="C91" s="31" t="s">
        <v>1315</v>
      </c>
      <c r="D91" s="32">
        <v>44365</v>
      </c>
      <c r="E91" s="49">
        <v>192814.62</v>
      </c>
      <c r="F91" s="6">
        <v>65508437191</v>
      </c>
    </row>
    <row r="92" spans="1:7" ht="42" customHeight="1" x14ac:dyDescent="0.25">
      <c r="A92" s="29" t="s">
        <v>10</v>
      </c>
      <c r="B92" s="34" t="s">
        <v>553</v>
      </c>
      <c r="C92" s="34" t="s">
        <v>1316</v>
      </c>
      <c r="D92" s="35">
        <v>44372</v>
      </c>
      <c r="E92" s="50">
        <v>81399.37</v>
      </c>
      <c r="F92" s="7">
        <v>65508437191</v>
      </c>
    </row>
    <row r="93" spans="1:7" ht="69" customHeight="1" x14ac:dyDescent="0.25">
      <c r="A93" s="28" t="s">
        <v>10</v>
      </c>
      <c r="B93" s="31" t="s">
        <v>287</v>
      </c>
      <c r="C93" s="31" t="s">
        <v>1317</v>
      </c>
      <c r="D93" s="32">
        <v>44372</v>
      </c>
      <c r="E93" s="49">
        <v>258588</v>
      </c>
      <c r="F93" s="6">
        <v>65508437191</v>
      </c>
    </row>
    <row r="94" spans="1:7" ht="29.25" customHeight="1" x14ac:dyDescent="0.25">
      <c r="A94" s="29" t="s">
        <v>10</v>
      </c>
      <c r="B94" s="34" t="s">
        <v>1249</v>
      </c>
      <c r="C94" s="34" t="s">
        <v>1318</v>
      </c>
      <c r="D94" s="35">
        <v>44372</v>
      </c>
      <c r="E94" s="50">
        <v>167164.15</v>
      </c>
      <c r="F94" s="7">
        <v>65508437191</v>
      </c>
    </row>
    <row r="95" spans="1:7" ht="40.5" customHeight="1" x14ac:dyDescent="0.25">
      <c r="A95" s="28" t="s">
        <v>10</v>
      </c>
      <c r="B95" s="31" t="s">
        <v>329</v>
      </c>
      <c r="C95" s="31"/>
      <c r="D95" s="32">
        <v>44372</v>
      </c>
      <c r="E95" s="49">
        <v>27031.78</v>
      </c>
      <c r="F95" s="6">
        <v>65508437191</v>
      </c>
    </row>
    <row r="96" spans="1:7" ht="40.5" customHeight="1" x14ac:dyDescent="0.25">
      <c r="A96" s="29" t="s">
        <v>10</v>
      </c>
      <c r="B96" s="34" t="s">
        <v>1311</v>
      </c>
      <c r="C96" s="34" t="s">
        <v>1311</v>
      </c>
      <c r="D96" s="35">
        <v>44377</v>
      </c>
      <c r="E96" s="50">
        <v>2070000</v>
      </c>
      <c r="F96" s="7">
        <v>65508437191</v>
      </c>
    </row>
    <row r="97" spans="1:6" ht="43.5" customHeight="1" x14ac:dyDescent="0.25">
      <c r="A97" s="28" t="s">
        <v>10</v>
      </c>
      <c r="B97" s="31" t="s">
        <v>1319</v>
      </c>
      <c r="C97" s="31" t="s">
        <v>1319</v>
      </c>
      <c r="D97" s="32">
        <v>44377</v>
      </c>
      <c r="E97" s="49">
        <f>335*1.16</f>
        <v>388.59999999999997</v>
      </c>
      <c r="F97" s="6">
        <v>65508437191</v>
      </c>
    </row>
    <row r="98" spans="1:6" ht="39.75" customHeight="1" x14ac:dyDescent="0.25">
      <c r="A98" s="29" t="s">
        <v>636</v>
      </c>
      <c r="B98" s="34" t="s">
        <v>262</v>
      </c>
      <c r="C98" s="34" t="s">
        <v>1320</v>
      </c>
      <c r="D98" s="35">
        <v>44363</v>
      </c>
      <c r="E98" s="50">
        <v>22975.09</v>
      </c>
      <c r="F98" s="7">
        <v>65508437174</v>
      </c>
    </row>
    <row r="99" spans="1:6" ht="33.75" customHeight="1" x14ac:dyDescent="0.25">
      <c r="A99" s="28" t="s">
        <v>636</v>
      </c>
      <c r="B99" s="31" t="s">
        <v>16</v>
      </c>
      <c r="C99" s="31" t="s">
        <v>639</v>
      </c>
      <c r="D99" s="32">
        <v>44363</v>
      </c>
      <c r="E99" s="49">
        <v>617798.07999999996</v>
      </c>
      <c r="F99" s="6">
        <v>65508437174</v>
      </c>
    </row>
    <row r="100" spans="1:6" ht="36.75" customHeight="1" x14ac:dyDescent="0.25">
      <c r="A100" s="29" t="s">
        <v>636</v>
      </c>
      <c r="B100" s="34" t="s">
        <v>638</v>
      </c>
      <c r="C100" s="34" t="s">
        <v>1321</v>
      </c>
      <c r="D100" s="35">
        <v>44363</v>
      </c>
      <c r="E100" s="50">
        <v>327252.18</v>
      </c>
      <c r="F100" s="7">
        <v>65508437174</v>
      </c>
    </row>
    <row r="101" spans="1:6" ht="42.75" customHeight="1" x14ac:dyDescent="0.25">
      <c r="A101" s="28" t="s">
        <v>636</v>
      </c>
      <c r="B101" s="31" t="s">
        <v>1202</v>
      </c>
      <c r="C101" s="31" t="s">
        <v>1202</v>
      </c>
      <c r="D101" s="32">
        <v>44363</v>
      </c>
      <c r="E101" s="49">
        <v>3650000</v>
      </c>
      <c r="F101" s="6">
        <v>65508437174</v>
      </c>
    </row>
    <row r="102" spans="1:6" ht="38.25" customHeight="1" x14ac:dyDescent="0.25">
      <c r="A102" s="29" t="s">
        <v>636</v>
      </c>
      <c r="B102" s="34" t="s">
        <v>264</v>
      </c>
      <c r="C102" s="34" t="s">
        <v>1322</v>
      </c>
      <c r="D102" s="35">
        <v>44364</v>
      </c>
      <c r="E102" s="50">
        <v>1335797</v>
      </c>
      <c r="F102" s="7">
        <v>65508437174</v>
      </c>
    </row>
    <row r="103" spans="1:6" ht="27.75" customHeight="1" x14ac:dyDescent="0.25">
      <c r="A103" s="28" t="s">
        <v>636</v>
      </c>
      <c r="B103" s="31" t="s">
        <v>11</v>
      </c>
      <c r="C103" s="31" t="s">
        <v>1323</v>
      </c>
      <c r="D103" s="32">
        <v>44376</v>
      </c>
      <c r="E103" s="49">
        <v>3186853.4</v>
      </c>
      <c r="F103" s="6">
        <v>65508437174</v>
      </c>
    </row>
    <row r="104" spans="1:6" ht="22.5" customHeight="1" x14ac:dyDescent="0.25">
      <c r="A104" s="29" t="s">
        <v>1324</v>
      </c>
      <c r="B104" s="34" t="s">
        <v>6</v>
      </c>
      <c r="C104" s="34" t="s">
        <v>6</v>
      </c>
      <c r="D104" s="35">
        <v>44376</v>
      </c>
      <c r="E104" s="50">
        <v>0</v>
      </c>
      <c r="F104" s="7">
        <v>65508437174</v>
      </c>
    </row>
    <row r="105" spans="1:6" ht="25.5" customHeight="1" x14ac:dyDescent="0.25">
      <c r="A105" s="28" t="s">
        <v>1325</v>
      </c>
      <c r="B105" s="31" t="s">
        <v>6</v>
      </c>
      <c r="C105" s="31" t="s">
        <v>6</v>
      </c>
      <c r="D105" s="32">
        <v>44376</v>
      </c>
      <c r="E105" s="49">
        <v>0</v>
      </c>
      <c r="F105" s="6">
        <v>65508437174</v>
      </c>
    </row>
    <row r="106" spans="1:6" ht="22.5" customHeight="1" x14ac:dyDescent="0.25">
      <c r="A106" s="29" t="s">
        <v>1326</v>
      </c>
      <c r="B106" s="34" t="s">
        <v>985</v>
      </c>
      <c r="C106" s="34" t="s">
        <v>1323</v>
      </c>
      <c r="D106" s="35">
        <v>44376</v>
      </c>
      <c r="E106" s="50">
        <v>17753.400000000001</v>
      </c>
      <c r="F106" s="7">
        <v>65508437174</v>
      </c>
    </row>
    <row r="107" spans="1:6" ht="22.5" customHeight="1" x14ac:dyDescent="0.25">
      <c r="A107" s="28" t="s">
        <v>1327</v>
      </c>
      <c r="B107" s="31" t="s">
        <v>993</v>
      </c>
      <c r="C107" s="31" t="s">
        <v>1323</v>
      </c>
      <c r="D107" s="32">
        <v>44376</v>
      </c>
      <c r="E107" s="49">
        <v>20071.8</v>
      </c>
      <c r="F107" s="6">
        <v>65508437174</v>
      </c>
    </row>
    <row r="108" spans="1:6" ht="28.5" customHeight="1" x14ac:dyDescent="0.25">
      <c r="A108" s="29" t="s">
        <v>1328</v>
      </c>
      <c r="B108" s="34" t="s">
        <v>12</v>
      </c>
      <c r="C108" s="34" t="s">
        <v>1323</v>
      </c>
      <c r="D108" s="35">
        <v>44376</v>
      </c>
      <c r="E108" s="50">
        <v>6501.8</v>
      </c>
      <c r="F108" s="7">
        <v>65508437174</v>
      </c>
    </row>
    <row r="109" spans="1:6" ht="27" customHeight="1" x14ac:dyDescent="0.25">
      <c r="A109" s="28" t="s">
        <v>1329</v>
      </c>
      <c r="B109" s="31" t="s">
        <v>1007</v>
      </c>
      <c r="C109" s="31" t="s">
        <v>1323</v>
      </c>
      <c r="D109" s="32">
        <v>44376</v>
      </c>
      <c r="E109" s="49">
        <v>8051.4</v>
      </c>
      <c r="F109" s="6">
        <v>65508437174</v>
      </c>
    </row>
    <row r="110" spans="1:6" ht="27" customHeight="1" x14ac:dyDescent="0.25">
      <c r="A110" s="29" t="s">
        <v>1330</v>
      </c>
      <c r="B110" s="34" t="s">
        <v>1009</v>
      </c>
      <c r="C110" s="34" t="s">
        <v>1323</v>
      </c>
      <c r="D110" s="35">
        <v>44376</v>
      </c>
      <c r="E110" s="50">
        <v>7806.8</v>
      </c>
      <c r="F110" s="7">
        <v>65508437174</v>
      </c>
    </row>
    <row r="111" spans="1:6" ht="16.5" customHeight="1" x14ac:dyDescent="0.25">
      <c r="A111" s="28" t="s">
        <v>1331</v>
      </c>
      <c r="B111" s="31" t="s">
        <v>13</v>
      </c>
      <c r="C111" s="31" t="s">
        <v>1323</v>
      </c>
      <c r="D111" s="32">
        <v>44376</v>
      </c>
      <c r="E111" s="49">
        <v>8380.6</v>
      </c>
      <c r="F111" s="6">
        <v>65508437174</v>
      </c>
    </row>
    <row r="112" spans="1:6" ht="24.75" customHeight="1" x14ac:dyDescent="0.25">
      <c r="A112" s="29" t="s">
        <v>1332</v>
      </c>
      <c r="B112" s="34" t="s">
        <v>1023</v>
      </c>
      <c r="C112" s="34" t="s">
        <v>1323</v>
      </c>
      <c r="D112" s="35">
        <v>44376</v>
      </c>
      <c r="E112" s="50">
        <v>20068.2</v>
      </c>
      <c r="F112" s="7">
        <v>65508437174</v>
      </c>
    </row>
    <row r="113" spans="1:6" ht="35.25" customHeight="1" x14ac:dyDescent="0.25">
      <c r="A113" s="28" t="s">
        <v>1333</v>
      </c>
      <c r="B113" s="31" t="s">
        <v>1036</v>
      </c>
      <c r="C113" s="31" t="s">
        <v>1323</v>
      </c>
      <c r="D113" s="32">
        <v>44376</v>
      </c>
      <c r="E113" s="49">
        <v>5908.4</v>
      </c>
      <c r="F113" s="6">
        <v>65508437174</v>
      </c>
    </row>
    <row r="114" spans="1:6" ht="32.25" customHeight="1" x14ac:dyDescent="0.25">
      <c r="A114" s="29" t="s">
        <v>1334</v>
      </c>
      <c r="B114" s="34" t="s">
        <v>1038</v>
      </c>
      <c r="C114" s="34" t="s">
        <v>1323</v>
      </c>
      <c r="D114" s="35">
        <v>44376</v>
      </c>
      <c r="E114" s="50">
        <v>18675.599999999999</v>
      </c>
      <c r="F114" s="7">
        <v>65508437174</v>
      </c>
    </row>
    <row r="115" spans="1:6" ht="29.25" customHeight="1" x14ac:dyDescent="0.25">
      <c r="A115" s="28" t="s">
        <v>1335</v>
      </c>
      <c r="B115" s="31" t="s">
        <v>1052</v>
      </c>
      <c r="C115" s="31" t="s">
        <v>1323</v>
      </c>
      <c r="D115" s="32">
        <v>44376</v>
      </c>
      <c r="E115" s="49">
        <v>8549</v>
      </c>
      <c r="F115" s="6">
        <v>65508437174</v>
      </c>
    </row>
    <row r="116" spans="1:6" ht="30" customHeight="1" x14ac:dyDescent="0.25">
      <c r="A116" s="29" t="s">
        <v>1336</v>
      </c>
      <c r="B116" s="34" t="s">
        <v>901</v>
      </c>
      <c r="C116" s="34" t="s">
        <v>1323</v>
      </c>
      <c r="D116" s="35">
        <v>44376</v>
      </c>
      <c r="E116" s="50">
        <v>10355.4</v>
      </c>
      <c r="F116" s="7">
        <v>65508437174</v>
      </c>
    </row>
    <row r="117" spans="1:6" ht="27" customHeight="1" x14ac:dyDescent="0.25">
      <c r="A117" s="28" t="s">
        <v>1337</v>
      </c>
      <c r="B117" s="31" t="s">
        <v>1064</v>
      </c>
      <c r="C117" s="31" t="s">
        <v>1338</v>
      </c>
      <c r="D117" s="32">
        <v>44376</v>
      </c>
      <c r="E117" s="49">
        <v>10387</v>
      </c>
      <c r="F117" s="6">
        <v>65508437174</v>
      </c>
    </row>
    <row r="118" spans="1:6" ht="28.5" customHeight="1" x14ac:dyDescent="0.25">
      <c r="A118" s="29" t="s">
        <v>1339</v>
      </c>
      <c r="B118" s="34" t="s">
        <v>1068</v>
      </c>
      <c r="C118" s="34" t="s">
        <v>1323</v>
      </c>
      <c r="D118" s="35">
        <v>44376</v>
      </c>
      <c r="E118" s="50">
        <v>19964.2</v>
      </c>
      <c r="F118" s="7">
        <v>65508437174</v>
      </c>
    </row>
    <row r="119" spans="1:6" ht="27" customHeight="1" x14ac:dyDescent="0.25">
      <c r="A119" s="28" t="s">
        <v>1340</v>
      </c>
      <c r="B119" s="31" t="s">
        <v>1079</v>
      </c>
      <c r="C119" s="31" t="s">
        <v>1323</v>
      </c>
      <c r="D119" s="32">
        <v>44376</v>
      </c>
      <c r="E119" s="49">
        <v>7560.8</v>
      </c>
      <c r="F119" s="6">
        <v>65508437174</v>
      </c>
    </row>
    <row r="120" spans="1:6" ht="32.25" customHeight="1" x14ac:dyDescent="0.25">
      <c r="A120" s="29" t="s">
        <v>1341</v>
      </c>
      <c r="B120" s="34" t="s">
        <v>196</v>
      </c>
      <c r="C120" s="34" t="s">
        <v>1342</v>
      </c>
      <c r="D120" s="35">
        <v>44376</v>
      </c>
      <c r="E120" s="50">
        <v>9294</v>
      </c>
      <c r="F120" s="7">
        <v>65508437174</v>
      </c>
    </row>
    <row r="121" spans="1:6" ht="46.5" customHeight="1" x14ac:dyDescent="0.25">
      <c r="A121" s="28" t="s">
        <v>1343</v>
      </c>
      <c r="B121" s="31" t="s">
        <v>14</v>
      </c>
      <c r="C121" s="31" t="s">
        <v>1344</v>
      </c>
      <c r="D121" s="32">
        <v>44376</v>
      </c>
      <c r="E121" s="49">
        <v>2673.55</v>
      </c>
      <c r="F121" s="6">
        <v>65508437174</v>
      </c>
    </row>
    <row r="122" spans="1:6" ht="36" customHeight="1" x14ac:dyDescent="0.25">
      <c r="A122" s="29" t="s">
        <v>1345</v>
      </c>
      <c r="B122" s="34" t="s">
        <v>15</v>
      </c>
      <c r="C122" s="34" t="s">
        <v>1346</v>
      </c>
      <c r="D122" s="35">
        <v>44376</v>
      </c>
      <c r="E122" s="50">
        <v>1348.59</v>
      </c>
      <c r="F122" s="7">
        <v>65508437174</v>
      </c>
    </row>
    <row r="123" spans="1:6" ht="33.75" customHeight="1" x14ac:dyDescent="0.25">
      <c r="A123" s="28" t="s">
        <v>1347</v>
      </c>
      <c r="B123" s="31" t="s">
        <v>984</v>
      </c>
      <c r="C123" s="31" t="s">
        <v>1323</v>
      </c>
      <c r="D123" s="32">
        <v>44376</v>
      </c>
      <c r="E123" s="49">
        <v>8677.7999999999993</v>
      </c>
      <c r="F123" s="6">
        <v>65508437174</v>
      </c>
    </row>
    <row r="124" spans="1:6" ht="29.25" x14ac:dyDescent="0.25">
      <c r="A124" s="29" t="s">
        <v>1348</v>
      </c>
      <c r="B124" s="34" t="s">
        <v>1350</v>
      </c>
      <c r="C124" s="34" t="s">
        <v>1349</v>
      </c>
      <c r="D124" s="35">
        <v>44376</v>
      </c>
      <c r="E124" s="50">
        <v>7738</v>
      </c>
      <c r="F124" s="7">
        <v>65508437174</v>
      </c>
    </row>
    <row r="125" spans="1:6" ht="30" customHeight="1" x14ac:dyDescent="0.25">
      <c r="A125" s="28" t="s">
        <v>636</v>
      </c>
      <c r="B125" s="31" t="s">
        <v>1202</v>
      </c>
      <c r="C125" s="31" t="s">
        <v>1202</v>
      </c>
      <c r="D125" s="32">
        <v>44377</v>
      </c>
      <c r="E125" s="49">
        <v>4460000</v>
      </c>
      <c r="F125" s="6">
        <v>65508437174</v>
      </c>
    </row>
    <row r="126" spans="1:6" ht="26.25" customHeight="1" x14ac:dyDescent="0.25">
      <c r="A126" s="29" t="s">
        <v>416</v>
      </c>
      <c r="B126" s="34" t="s">
        <v>1166</v>
      </c>
      <c r="C126" s="34" t="s">
        <v>865</v>
      </c>
      <c r="D126" s="35">
        <v>44364</v>
      </c>
      <c r="E126" s="50">
        <v>16.239999999999998</v>
      </c>
      <c r="F126" s="7">
        <v>65508437220</v>
      </c>
    </row>
    <row r="127" spans="1:6" ht="26.25" customHeight="1" x14ac:dyDescent="0.25">
      <c r="A127" s="28" t="s">
        <v>416</v>
      </c>
      <c r="B127" s="31" t="s">
        <v>1166</v>
      </c>
      <c r="C127" s="31" t="s">
        <v>865</v>
      </c>
      <c r="D127" s="32">
        <v>44368</v>
      </c>
      <c r="E127" s="49">
        <v>16.239999999999998</v>
      </c>
      <c r="F127" s="6">
        <v>65508437220</v>
      </c>
    </row>
    <row r="128" spans="1:6" ht="29.25" customHeight="1" x14ac:dyDescent="0.25">
      <c r="A128" s="29" t="s">
        <v>416</v>
      </c>
      <c r="B128" s="34" t="s">
        <v>1166</v>
      </c>
      <c r="C128" s="34" t="s">
        <v>865</v>
      </c>
      <c r="D128" s="35">
        <v>44369</v>
      </c>
      <c r="E128" s="50">
        <v>16.239999999999998</v>
      </c>
      <c r="F128" s="7">
        <v>65508437220</v>
      </c>
    </row>
    <row r="129" spans="1:6" ht="30.75" customHeight="1" x14ac:dyDescent="0.25">
      <c r="A129" s="28" t="s">
        <v>416</v>
      </c>
      <c r="B129" s="31" t="s">
        <v>1352</v>
      </c>
      <c r="C129" s="31" t="s">
        <v>1351</v>
      </c>
      <c r="D129" s="32">
        <v>44377</v>
      </c>
      <c r="E129" s="49">
        <v>7350</v>
      </c>
      <c r="F129" s="6">
        <v>65508437220</v>
      </c>
    </row>
    <row r="130" spans="1:6" ht="28.5" customHeight="1" x14ac:dyDescent="0.25">
      <c r="A130" s="29" t="s">
        <v>416</v>
      </c>
      <c r="B130" s="34" t="s">
        <v>1166</v>
      </c>
      <c r="C130" s="34" t="s">
        <v>865</v>
      </c>
      <c r="D130" s="35">
        <v>44377</v>
      </c>
      <c r="E130" s="50">
        <f>16.24+113.68</f>
        <v>129.92000000000002</v>
      </c>
      <c r="F130" s="7">
        <v>65508437220</v>
      </c>
    </row>
    <row r="131" spans="1:6" ht="36" customHeight="1" x14ac:dyDescent="0.25">
      <c r="A131" s="28" t="s">
        <v>636</v>
      </c>
      <c r="B131" s="31" t="s">
        <v>16</v>
      </c>
      <c r="C131" s="31" t="s">
        <v>1353</v>
      </c>
      <c r="D131" s="32">
        <v>44363</v>
      </c>
      <c r="E131" s="49">
        <v>617798.07999999996</v>
      </c>
      <c r="F131" s="6">
        <v>97196508</v>
      </c>
    </row>
    <row r="135" spans="1:6" ht="43.5" customHeight="1" x14ac:dyDescent="0.25"/>
    <row r="139" spans="1:6" ht="30" customHeight="1" x14ac:dyDescent="0.25"/>
    <row r="140" spans="1:6" ht="29.25" customHeight="1" x14ac:dyDescent="0.25"/>
    <row r="148" ht="56.25" customHeight="1" x14ac:dyDescent="0.25"/>
    <row r="149" ht="48.75" customHeight="1" x14ac:dyDescent="0.25"/>
    <row r="152" ht="60.75" customHeight="1" x14ac:dyDescent="0.25"/>
    <row r="153" ht="42" customHeight="1" x14ac:dyDescent="0.25"/>
    <row r="154" ht="28.5" customHeight="1" x14ac:dyDescent="0.25"/>
    <row r="155" ht="33" customHeight="1" x14ac:dyDescent="0.25"/>
    <row r="156" ht="27" customHeight="1" x14ac:dyDescent="0.25"/>
    <row r="157" ht="39" customHeight="1" x14ac:dyDescent="0.25"/>
    <row r="158" ht="23.25" customHeight="1" x14ac:dyDescent="0.25"/>
    <row r="159" ht="22.5" customHeight="1" x14ac:dyDescent="0.25"/>
    <row r="160" ht="25.5" customHeight="1" x14ac:dyDescent="0.25"/>
    <row r="161" ht="39.75" customHeight="1" x14ac:dyDescent="0.25"/>
    <row r="162" ht="81.75" customHeight="1" x14ac:dyDescent="0.25"/>
    <row r="163" ht="92.25" customHeight="1" x14ac:dyDescent="0.25"/>
    <row r="164" ht="75" customHeight="1" x14ac:dyDescent="0.25"/>
    <row r="165" ht="75" customHeight="1" x14ac:dyDescent="0.25"/>
    <row r="166" ht="66" customHeight="1" x14ac:dyDescent="0.25"/>
    <row r="167" ht="71.25" customHeight="1" x14ac:dyDescent="0.25"/>
    <row r="168" ht="39" customHeight="1" x14ac:dyDescent="0.25"/>
    <row r="169" ht="57" customHeight="1" x14ac:dyDescent="0.25"/>
    <row r="170" ht="66.75" customHeight="1" x14ac:dyDescent="0.25"/>
    <row r="171" ht="56.25" customHeight="1" x14ac:dyDescent="0.25"/>
    <row r="172" ht="63" customHeight="1" x14ac:dyDescent="0.25"/>
    <row r="173" ht="100.5" customHeight="1" x14ac:dyDescent="0.25"/>
    <row r="174" ht="33.75" customHeight="1" x14ac:dyDescent="0.25"/>
    <row r="175" ht="46.5" customHeight="1" x14ac:dyDescent="0.25"/>
    <row r="176" ht="60" customHeight="1" x14ac:dyDescent="0.25"/>
    <row r="177" ht="87" customHeight="1" x14ac:dyDescent="0.25"/>
    <row r="178" ht="101.25" customHeight="1" x14ac:dyDescent="0.25"/>
    <row r="179" ht="172.5" customHeight="1" x14ac:dyDescent="0.25"/>
    <row r="180" ht="138.75" customHeight="1" x14ac:dyDescent="0.25"/>
    <row r="181" ht="129.75" customHeight="1" x14ac:dyDescent="0.25"/>
    <row r="182" ht="56.25" customHeight="1" x14ac:dyDescent="0.25"/>
    <row r="183" ht="48.75" customHeight="1" x14ac:dyDescent="0.25"/>
    <row r="184" ht="84.75" customHeight="1" x14ac:dyDescent="0.25"/>
    <row r="185" ht="72" customHeight="1" x14ac:dyDescent="0.25"/>
    <row r="186" ht="50.25" customHeight="1" x14ac:dyDescent="0.25"/>
    <row r="187" ht="87.75" customHeight="1" x14ac:dyDescent="0.25"/>
    <row r="188" ht="79.5" customHeight="1" x14ac:dyDescent="0.25"/>
    <row r="189" ht="80.25" customHeight="1" x14ac:dyDescent="0.25"/>
    <row r="190" ht="65.25" customHeight="1" x14ac:dyDescent="0.25"/>
    <row r="191" ht="169.5" customHeight="1" x14ac:dyDescent="0.25"/>
    <row r="192" ht="58.5" customHeight="1" x14ac:dyDescent="0.25"/>
    <row r="193" ht="80.25" customHeight="1" x14ac:dyDescent="0.25"/>
    <row r="194" ht="63" customHeight="1" x14ac:dyDescent="0.25"/>
    <row r="195" ht="66" customHeight="1" x14ac:dyDescent="0.25"/>
    <row r="196" ht="108.75" customHeight="1" x14ac:dyDescent="0.25"/>
    <row r="197" ht="93.75" customHeight="1" x14ac:dyDescent="0.25"/>
    <row r="198" ht="61.5" customHeight="1" x14ac:dyDescent="0.25"/>
    <row r="199" ht="30.75" customHeight="1" x14ac:dyDescent="0.25"/>
    <row r="200" ht="63.75" customHeight="1" x14ac:dyDescent="0.25"/>
    <row r="201" ht="48.75" customHeight="1" x14ac:dyDescent="0.25"/>
    <row r="202" ht="48" customHeight="1" x14ac:dyDescent="0.25"/>
    <row r="203" ht="69" customHeight="1" x14ac:dyDescent="0.25"/>
    <row r="204" ht="77.25" customHeight="1" x14ac:dyDescent="0.25"/>
    <row r="205" ht="54" customHeight="1" x14ac:dyDescent="0.25"/>
    <row r="206" ht="63" customHeight="1" x14ac:dyDescent="0.25"/>
    <row r="207" ht="51" customHeight="1" x14ac:dyDescent="0.25"/>
    <row r="208" ht="62.25" customHeight="1" x14ac:dyDescent="0.25"/>
    <row r="209" ht="78" customHeight="1" x14ac:dyDescent="0.25"/>
    <row r="210" ht="69" customHeight="1" x14ac:dyDescent="0.25"/>
    <row r="211" ht="80.25" customHeight="1" x14ac:dyDescent="0.25"/>
    <row r="212" ht="59.25" customHeight="1" x14ac:dyDescent="0.25"/>
    <row r="213" ht="57" customHeight="1" x14ac:dyDescent="0.25"/>
    <row r="214" ht="27" customHeight="1" x14ac:dyDescent="0.25"/>
    <row r="215" ht="32.25" customHeight="1" x14ac:dyDescent="0.25"/>
    <row r="216" ht="39.75" customHeight="1" x14ac:dyDescent="0.25"/>
    <row r="217" ht="24.75" customHeight="1" x14ac:dyDescent="0.25"/>
    <row r="218" ht="30.75" customHeight="1" x14ac:dyDescent="0.25"/>
    <row r="219" ht="27" customHeight="1" x14ac:dyDescent="0.25"/>
    <row r="220" ht="36" customHeight="1" x14ac:dyDescent="0.25"/>
    <row r="221" ht="43.5" customHeight="1" x14ac:dyDescent="0.25"/>
    <row r="222" ht="24.75" customHeight="1" x14ac:dyDescent="0.25"/>
    <row r="223" ht="27.75" customHeight="1" x14ac:dyDescent="0.25"/>
    <row r="224" ht="27.75" customHeight="1" x14ac:dyDescent="0.25"/>
    <row r="225" ht="59.25" customHeight="1" x14ac:dyDescent="0.25"/>
    <row r="226" ht="51" customHeight="1" x14ac:dyDescent="0.25"/>
    <row r="227" ht="42.75" customHeight="1" x14ac:dyDescent="0.25"/>
    <row r="228" ht="32.25" customHeight="1" x14ac:dyDescent="0.25"/>
    <row r="229" ht="27" customHeight="1" x14ac:dyDescent="0.25"/>
    <row r="230" ht="33" customHeight="1" x14ac:dyDescent="0.25"/>
    <row r="231" ht="36" customHeight="1" x14ac:dyDescent="0.25"/>
    <row r="232" ht="36" customHeight="1" x14ac:dyDescent="0.25"/>
    <row r="233" ht="38.25" customHeight="1" x14ac:dyDescent="0.25"/>
    <row r="234" ht="21.75" customHeight="1" x14ac:dyDescent="0.25"/>
    <row r="237" ht="26.25" customHeight="1" x14ac:dyDescent="0.25"/>
    <row r="247" ht="15" customHeight="1" x14ac:dyDescent="0.25"/>
    <row r="248" ht="25.5" customHeight="1" x14ac:dyDescent="0.25"/>
    <row r="261" ht="15" customHeight="1" x14ac:dyDescent="0.25"/>
    <row r="274" ht="44.25" customHeight="1" x14ac:dyDescent="0.25"/>
    <row r="279" ht="15" customHeight="1" x14ac:dyDescent="0.25"/>
    <row r="280" ht="15" customHeight="1" x14ac:dyDescent="0.25"/>
    <row r="282" ht="31.5" customHeight="1" x14ac:dyDescent="0.25"/>
    <row r="283" ht="25.5" customHeight="1" x14ac:dyDescent="0.25"/>
    <row r="285" ht="23.25" customHeight="1" x14ac:dyDescent="0.25"/>
    <row r="287" ht="25.5" customHeight="1" x14ac:dyDescent="0.25"/>
    <row r="288" ht="33.75" customHeight="1" x14ac:dyDescent="0.25"/>
    <row r="291" ht="27.75" customHeight="1" x14ac:dyDescent="0.25"/>
    <row r="292" ht="15" customHeight="1" x14ac:dyDescent="0.25"/>
    <row r="298" ht="27" customHeight="1" x14ac:dyDescent="0.25"/>
    <row r="300" ht="16.5" customHeight="1" x14ac:dyDescent="0.25"/>
    <row r="302" ht="10.5" customHeight="1" x14ac:dyDescent="0.25"/>
    <row r="305" ht="57" customHeight="1" x14ac:dyDescent="0.25"/>
    <row r="306" ht="63" customHeight="1" x14ac:dyDescent="0.25"/>
    <row r="307" ht="44.25" customHeight="1" x14ac:dyDescent="0.25"/>
    <row r="308" ht="36" customHeight="1" x14ac:dyDescent="0.25"/>
    <row r="310" ht="42" customHeight="1" x14ac:dyDescent="0.25"/>
    <row r="311" ht="49.5" customHeight="1" x14ac:dyDescent="0.25"/>
    <row r="312" ht="39" customHeight="1" x14ac:dyDescent="0.25"/>
    <row r="313" ht="53.25" customHeight="1" x14ac:dyDescent="0.25"/>
    <row r="314" ht="54" customHeight="1" x14ac:dyDescent="0.25"/>
    <row r="315" ht="23.25" customHeight="1" x14ac:dyDescent="0.25"/>
    <row r="319" ht="30.75" customHeight="1" x14ac:dyDescent="0.25"/>
    <row r="320" ht="23.25" customHeight="1" x14ac:dyDescent="0.25"/>
    <row r="321" ht="13.5" customHeight="1" x14ac:dyDescent="0.25"/>
    <row r="322" ht="21.75" customHeight="1" x14ac:dyDescent="0.25"/>
    <row r="327" ht="30" customHeight="1" x14ac:dyDescent="0.25"/>
    <row r="328" ht="15" customHeight="1" x14ac:dyDescent="0.25"/>
    <row r="333" ht="15" customHeight="1" x14ac:dyDescent="0.25"/>
    <row r="336" ht="15" customHeight="1" x14ac:dyDescent="0.25"/>
    <row r="351" ht="36.75" customHeight="1" x14ac:dyDescent="0.25"/>
    <row r="357" ht="15" customHeight="1" x14ac:dyDescent="0.25"/>
    <row r="391" ht="15" customHeight="1" x14ac:dyDescent="0.25"/>
    <row r="392" ht="15" customHeight="1" x14ac:dyDescent="0.25"/>
    <row r="393" ht="15" customHeight="1" x14ac:dyDescent="0.25"/>
    <row r="394" ht="15" customHeight="1" x14ac:dyDescent="0.25"/>
    <row r="442" ht="15" customHeight="1" x14ac:dyDescent="0.25"/>
    <row r="450" ht="24" customHeight="1" x14ac:dyDescent="0.25"/>
    <row r="464" ht="15" customHeight="1" x14ac:dyDescent="0.25"/>
    <row r="465" ht="15" customHeight="1" x14ac:dyDescent="0.25"/>
    <row r="474" ht="15" customHeight="1" x14ac:dyDescent="0.25"/>
    <row r="480" ht="15" customHeight="1" x14ac:dyDescent="0.25"/>
    <row r="486" ht="13.5" customHeight="1" x14ac:dyDescent="0.25"/>
    <row r="487" ht="13.5" customHeight="1" x14ac:dyDescent="0.25"/>
    <row r="490" ht="15" customHeight="1" x14ac:dyDescent="0.25"/>
    <row r="515" ht="15" customHeight="1" x14ac:dyDescent="0.25"/>
    <row r="516" ht="15" customHeight="1" x14ac:dyDescent="0.25"/>
    <row r="520" ht="15" customHeight="1" x14ac:dyDescent="0.25"/>
    <row r="531" ht="15" customHeight="1" x14ac:dyDescent="0.25"/>
    <row r="537" ht="18" customHeight="1" x14ac:dyDescent="0.25"/>
    <row r="538" ht="14.25" customHeight="1" x14ac:dyDescent="0.25"/>
    <row r="551" ht="15" customHeight="1" x14ac:dyDescent="0.25"/>
    <row r="559" ht="15" customHeight="1" x14ac:dyDescent="0.25"/>
    <row r="560" ht="15" customHeight="1" x14ac:dyDescent="0.25"/>
    <row r="563"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2"/>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2260</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60.75" customHeight="1" x14ac:dyDescent="0.25">
      <c r="A9" s="28" t="s">
        <v>10</v>
      </c>
      <c r="B9" s="31" t="s">
        <v>942</v>
      </c>
      <c r="C9" s="31" t="s">
        <v>1354</v>
      </c>
      <c r="D9" s="36">
        <v>44379</v>
      </c>
      <c r="E9" s="49">
        <v>16843.2</v>
      </c>
      <c r="F9" s="6">
        <v>165694876</v>
      </c>
    </row>
    <row r="10" spans="1:6" s="8" customFormat="1" ht="92.25" customHeight="1" x14ac:dyDescent="0.25">
      <c r="A10" s="29" t="s">
        <v>10</v>
      </c>
      <c r="B10" s="34" t="s">
        <v>268</v>
      </c>
      <c r="C10" s="34" t="s">
        <v>1355</v>
      </c>
      <c r="D10" s="35">
        <v>44379</v>
      </c>
      <c r="E10" s="50">
        <v>90993.2</v>
      </c>
      <c r="F10" s="7">
        <v>165694876</v>
      </c>
    </row>
    <row r="11" spans="1:6" ht="52.5" customHeight="1" x14ac:dyDescent="0.25">
      <c r="A11" s="28" t="s">
        <v>10</v>
      </c>
      <c r="B11" s="31" t="s">
        <v>1357</v>
      </c>
      <c r="C11" s="31" t="s">
        <v>1356</v>
      </c>
      <c r="D11" s="36">
        <v>44379</v>
      </c>
      <c r="E11" s="49">
        <v>53118.720000000001</v>
      </c>
      <c r="F11" s="6">
        <v>165694876</v>
      </c>
    </row>
    <row r="12" spans="1:6" ht="34.5" customHeight="1" x14ac:dyDescent="0.25">
      <c r="A12" s="29" t="s">
        <v>10</v>
      </c>
      <c r="B12" s="34" t="s">
        <v>339</v>
      </c>
      <c r="C12" s="34" t="s">
        <v>1358</v>
      </c>
      <c r="D12" s="35">
        <v>44379</v>
      </c>
      <c r="E12" s="50">
        <v>56935.88</v>
      </c>
      <c r="F12" s="7">
        <v>165694876</v>
      </c>
    </row>
    <row r="13" spans="1:6" ht="30.75" customHeight="1" x14ac:dyDescent="0.25">
      <c r="A13" s="28" t="s">
        <v>10</v>
      </c>
      <c r="B13" s="31" t="s">
        <v>45</v>
      </c>
      <c r="C13" s="31" t="s">
        <v>1359</v>
      </c>
      <c r="D13" s="36">
        <v>44379</v>
      </c>
      <c r="E13" s="49">
        <v>5148.08</v>
      </c>
      <c r="F13" s="6">
        <v>165694876</v>
      </c>
    </row>
    <row r="14" spans="1:6" ht="50.25" customHeight="1" x14ac:dyDescent="0.25">
      <c r="A14" s="29" t="s">
        <v>10</v>
      </c>
      <c r="B14" s="34" t="s">
        <v>1240</v>
      </c>
      <c r="C14" s="34" t="s">
        <v>1360</v>
      </c>
      <c r="D14" s="35">
        <v>44379</v>
      </c>
      <c r="E14" s="50">
        <v>3480</v>
      </c>
      <c r="F14" s="7">
        <v>165841941</v>
      </c>
    </row>
    <row r="15" spans="1:6" ht="40.5" customHeight="1" x14ac:dyDescent="0.25">
      <c r="A15" s="28" t="s">
        <v>10</v>
      </c>
      <c r="B15" s="31" t="s">
        <v>1362</v>
      </c>
      <c r="C15" s="31" t="s">
        <v>1361</v>
      </c>
      <c r="D15" s="36">
        <v>44382</v>
      </c>
      <c r="E15" s="49">
        <v>146508.26999999999</v>
      </c>
      <c r="F15" s="6">
        <v>165841941</v>
      </c>
    </row>
    <row r="16" spans="1:6" s="8" customFormat="1" ht="30" customHeight="1" x14ac:dyDescent="0.25">
      <c r="A16" s="29" t="s">
        <v>10</v>
      </c>
      <c r="B16" s="34" t="s">
        <v>266</v>
      </c>
      <c r="C16" s="34" t="s">
        <v>266</v>
      </c>
      <c r="D16" s="35">
        <v>44386</v>
      </c>
      <c r="E16" s="50">
        <v>1700000</v>
      </c>
      <c r="F16" s="7">
        <v>165841941</v>
      </c>
    </row>
    <row r="17" spans="1:6" ht="44.25" customHeight="1" x14ac:dyDescent="0.25">
      <c r="A17" s="28" t="s">
        <v>10</v>
      </c>
      <c r="B17" s="31" t="s">
        <v>35</v>
      </c>
      <c r="C17" s="31" t="s">
        <v>1363</v>
      </c>
      <c r="D17" s="36">
        <v>44386</v>
      </c>
      <c r="E17" s="49">
        <v>11743.55</v>
      </c>
      <c r="F17" s="6">
        <v>165841941</v>
      </c>
    </row>
    <row r="18" spans="1:6" ht="64.5" customHeight="1" x14ac:dyDescent="0.25">
      <c r="A18" s="29" t="s">
        <v>10</v>
      </c>
      <c r="B18" s="34" t="s">
        <v>324</v>
      </c>
      <c r="C18" s="34" t="s">
        <v>1364</v>
      </c>
      <c r="D18" s="35">
        <v>44386</v>
      </c>
      <c r="E18" s="50">
        <v>7830</v>
      </c>
      <c r="F18" s="7">
        <v>165841941</v>
      </c>
    </row>
    <row r="19" spans="1:6" ht="51.75" customHeight="1" x14ac:dyDescent="0.25">
      <c r="A19" s="28" t="s">
        <v>10</v>
      </c>
      <c r="B19" s="31" t="s">
        <v>25</v>
      </c>
      <c r="C19" s="31" t="s">
        <v>1365</v>
      </c>
      <c r="D19" s="36">
        <v>44386</v>
      </c>
      <c r="E19" s="49">
        <v>858</v>
      </c>
      <c r="F19" s="6">
        <v>165841941</v>
      </c>
    </row>
    <row r="20" spans="1:6" ht="48.75" customHeight="1" x14ac:dyDescent="0.25">
      <c r="A20" s="29"/>
      <c r="B20" s="34" t="s">
        <v>25</v>
      </c>
      <c r="C20" s="34" t="s">
        <v>1366</v>
      </c>
      <c r="D20" s="35">
        <v>44391</v>
      </c>
      <c r="E20" s="50">
        <v>1690</v>
      </c>
      <c r="F20" s="7">
        <v>165841941</v>
      </c>
    </row>
    <row r="21" spans="1:6" ht="31.5" customHeight="1" x14ac:dyDescent="0.25">
      <c r="A21" s="28" t="s">
        <v>10</v>
      </c>
      <c r="B21" s="31" t="s">
        <v>16</v>
      </c>
      <c r="C21" s="31" t="s">
        <v>668</v>
      </c>
      <c r="D21" s="36">
        <v>44379</v>
      </c>
      <c r="E21" s="49">
        <v>223003.7</v>
      </c>
      <c r="F21" s="6" t="s">
        <v>80</v>
      </c>
    </row>
    <row r="22" spans="1:6" ht="42.75" customHeight="1" x14ac:dyDescent="0.25">
      <c r="A22" s="29" t="s">
        <v>10</v>
      </c>
      <c r="B22" s="34" t="s">
        <v>16</v>
      </c>
      <c r="C22" s="34" t="s">
        <v>81</v>
      </c>
      <c r="D22" s="35">
        <v>44386</v>
      </c>
      <c r="E22" s="50">
        <v>1767997.98</v>
      </c>
      <c r="F22" s="7" t="s">
        <v>80</v>
      </c>
    </row>
    <row r="23" spans="1:6" ht="117" customHeight="1" x14ac:dyDescent="0.25">
      <c r="A23" s="28" t="s">
        <v>10</v>
      </c>
      <c r="B23" s="31" t="s">
        <v>1362</v>
      </c>
      <c r="C23" s="31" t="s">
        <v>1367</v>
      </c>
      <c r="D23" s="36">
        <v>44379</v>
      </c>
      <c r="E23" s="49">
        <v>183341.87</v>
      </c>
      <c r="F23" s="6">
        <v>65508437191</v>
      </c>
    </row>
    <row r="24" spans="1:6" ht="44.25" customHeight="1" x14ac:dyDescent="0.25">
      <c r="A24" s="29" t="s">
        <v>10</v>
      </c>
      <c r="B24" s="34" t="s">
        <v>1112</v>
      </c>
      <c r="C24" s="34" t="s">
        <v>1368</v>
      </c>
      <c r="D24" s="35">
        <v>44379</v>
      </c>
      <c r="E24" s="50">
        <v>61180.41</v>
      </c>
      <c r="F24" s="7">
        <v>65508437191</v>
      </c>
    </row>
    <row r="25" spans="1:6" ht="62.25" customHeight="1" x14ac:dyDescent="0.25">
      <c r="A25" s="28" t="s">
        <v>10</v>
      </c>
      <c r="B25" s="31" t="s">
        <v>65</v>
      </c>
      <c r="C25" s="31" t="s">
        <v>1369</v>
      </c>
      <c r="D25" s="36">
        <v>44379</v>
      </c>
      <c r="E25" s="49">
        <v>261737.61</v>
      </c>
      <c r="F25" s="6">
        <v>65508437191</v>
      </c>
    </row>
    <row r="26" spans="1:6" ht="47.25" customHeight="1" x14ac:dyDescent="0.25">
      <c r="A26" s="29" t="s">
        <v>10</v>
      </c>
      <c r="B26" s="34" t="s">
        <v>61</v>
      </c>
      <c r="C26" s="34" t="s">
        <v>1370</v>
      </c>
      <c r="D26" s="35">
        <v>44386</v>
      </c>
      <c r="E26" s="50">
        <v>143170.32</v>
      </c>
      <c r="F26" s="7">
        <v>65508437191</v>
      </c>
    </row>
    <row r="27" spans="1:6" ht="35.25" customHeight="1" x14ac:dyDescent="0.25">
      <c r="A27" s="28" t="s">
        <v>10</v>
      </c>
      <c r="B27" s="31" t="s">
        <v>958</v>
      </c>
      <c r="C27" s="31" t="s">
        <v>1371</v>
      </c>
      <c r="D27" s="36">
        <v>44386</v>
      </c>
      <c r="E27" s="49">
        <v>141882.85</v>
      </c>
      <c r="F27" s="6">
        <v>65508437191</v>
      </c>
    </row>
    <row r="28" spans="1:6" ht="46.5" customHeight="1" x14ac:dyDescent="0.25">
      <c r="A28" s="29" t="s">
        <v>10</v>
      </c>
      <c r="B28" s="34" t="s">
        <v>329</v>
      </c>
      <c r="C28" s="34" t="s">
        <v>1372</v>
      </c>
      <c r="D28" s="35">
        <v>44386</v>
      </c>
      <c r="E28" s="50">
        <v>11601.89</v>
      </c>
      <c r="F28" s="7">
        <v>65508437191</v>
      </c>
    </row>
    <row r="29" spans="1:6" ht="54.75" customHeight="1" x14ac:dyDescent="0.25">
      <c r="A29" s="28" t="s">
        <v>10</v>
      </c>
      <c r="B29" s="31" t="s">
        <v>852</v>
      </c>
      <c r="C29" s="31" t="s">
        <v>1373</v>
      </c>
      <c r="D29" s="36">
        <v>44386</v>
      </c>
      <c r="E29" s="49">
        <v>7308</v>
      </c>
      <c r="F29" s="6">
        <v>65508437191</v>
      </c>
    </row>
    <row r="30" spans="1:6" ht="84" customHeight="1" x14ac:dyDescent="0.25">
      <c r="A30" s="29" t="s">
        <v>10</v>
      </c>
      <c r="B30" s="34" t="s">
        <v>1249</v>
      </c>
      <c r="C30" s="34" t="s">
        <v>1374</v>
      </c>
      <c r="D30" s="35">
        <v>44386</v>
      </c>
      <c r="E30" s="50">
        <v>217073.77</v>
      </c>
      <c r="F30" s="7">
        <v>65508437191</v>
      </c>
    </row>
    <row r="31" spans="1:6" ht="78.75" customHeight="1" x14ac:dyDescent="0.25">
      <c r="A31" s="28" t="s">
        <v>10</v>
      </c>
      <c r="B31" s="31" t="s">
        <v>287</v>
      </c>
      <c r="C31" s="31" t="s">
        <v>1375</v>
      </c>
      <c r="D31" s="36">
        <v>44386</v>
      </c>
      <c r="E31" s="49">
        <v>355520</v>
      </c>
      <c r="F31" s="6">
        <v>65508437191</v>
      </c>
    </row>
    <row r="32" spans="1:6" ht="69" customHeight="1" x14ac:dyDescent="0.25">
      <c r="A32" s="29" t="s">
        <v>10</v>
      </c>
      <c r="B32" s="34" t="s">
        <v>37</v>
      </c>
      <c r="C32" s="34" t="s">
        <v>1376</v>
      </c>
      <c r="D32" s="35">
        <v>44386</v>
      </c>
      <c r="E32" s="50">
        <v>14898.23</v>
      </c>
      <c r="F32" s="7">
        <v>65508437191</v>
      </c>
    </row>
    <row r="33" spans="1:6" ht="45" customHeight="1" x14ac:dyDescent="0.25">
      <c r="A33" s="28" t="s">
        <v>10</v>
      </c>
      <c r="B33" s="31" t="s">
        <v>55</v>
      </c>
      <c r="C33" s="31" t="s">
        <v>1377</v>
      </c>
      <c r="D33" s="36">
        <v>44386</v>
      </c>
      <c r="E33" s="49">
        <v>110531</v>
      </c>
      <c r="F33" s="6">
        <v>65508437191</v>
      </c>
    </row>
    <row r="34" spans="1:6" ht="64.5" customHeight="1" x14ac:dyDescent="0.25">
      <c r="A34" s="29" t="s">
        <v>10</v>
      </c>
      <c r="B34" s="34" t="s">
        <v>1114</v>
      </c>
      <c r="C34" s="34" t="s">
        <v>1378</v>
      </c>
      <c r="D34" s="35">
        <v>44389</v>
      </c>
      <c r="E34" s="50">
        <v>1890676.02</v>
      </c>
      <c r="F34" s="7">
        <v>65508437191</v>
      </c>
    </row>
    <row r="35" spans="1:6" ht="37.5" customHeight="1" x14ac:dyDescent="0.25">
      <c r="A35" s="28" t="s">
        <v>636</v>
      </c>
      <c r="B35" s="31" t="s">
        <v>16</v>
      </c>
      <c r="C35" s="31" t="s">
        <v>259</v>
      </c>
      <c r="D35" s="36">
        <v>44378</v>
      </c>
      <c r="E35" s="49">
        <v>602803.93000000005</v>
      </c>
      <c r="F35" s="6">
        <v>65508437174</v>
      </c>
    </row>
    <row r="36" spans="1:6" ht="45.75" customHeight="1" x14ac:dyDescent="0.25">
      <c r="A36" s="29" t="s">
        <v>636</v>
      </c>
      <c r="B36" s="34" t="s">
        <v>262</v>
      </c>
      <c r="C36" s="34" t="s">
        <v>1379</v>
      </c>
      <c r="D36" s="35">
        <v>44378</v>
      </c>
      <c r="E36" s="50">
        <v>22975.09</v>
      </c>
      <c r="F36" s="7">
        <v>65508437174</v>
      </c>
    </row>
    <row r="37" spans="1:6" ht="32.25" customHeight="1" x14ac:dyDescent="0.25">
      <c r="A37" s="28" t="s">
        <v>1380</v>
      </c>
      <c r="B37" s="31" t="s">
        <v>6</v>
      </c>
      <c r="C37" s="31" t="s">
        <v>6</v>
      </c>
      <c r="D37" s="36">
        <v>44383</v>
      </c>
      <c r="E37" s="49">
        <v>0</v>
      </c>
      <c r="F37" s="6">
        <v>65508437174</v>
      </c>
    </row>
    <row r="38" spans="1:6" ht="35.25" customHeight="1" x14ac:dyDescent="0.25">
      <c r="A38" s="29" t="s">
        <v>1381</v>
      </c>
      <c r="B38" s="34" t="s">
        <v>6</v>
      </c>
      <c r="C38" s="34" t="s">
        <v>6</v>
      </c>
      <c r="D38" s="35">
        <v>44383</v>
      </c>
      <c r="E38" s="50">
        <v>0</v>
      </c>
      <c r="F38" s="7">
        <v>65508437174</v>
      </c>
    </row>
    <row r="39" spans="1:6" ht="33.75" customHeight="1" x14ac:dyDescent="0.25">
      <c r="A39" s="28" t="s">
        <v>1382</v>
      </c>
      <c r="B39" s="31" t="s">
        <v>653</v>
      </c>
      <c r="C39" s="31" t="s">
        <v>1383</v>
      </c>
      <c r="D39" s="36">
        <v>44383</v>
      </c>
      <c r="E39" s="49">
        <v>31976.7</v>
      </c>
      <c r="F39" s="6">
        <v>65508437174</v>
      </c>
    </row>
    <row r="40" spans="1:6" ht="44.25" customHeight="1" x14ac:dyDescent="0.25">
      <c r="A40" s="29" t="s">
        <v>1384</v>
      </c>
      <c r="B40" s="34" t="s">
        <v>653</v>
      </c>
      <c r="C40" s="34" t="s">
        <v>1385</v>
      </c>
      <c r="D40" s="35">
        <v>44383</v>
      </c>
      <c r="E40" s="50">
        <v>610</v>
      </c>
      <c r="F40" s="7">
        <v>65508437174</v>
      </c>
    </row>
    <row r="41" spans="1:6" ht="36" customHeight="1" x14ac:dyDescent="0.25">
      <c r="A41" s="28" t="s">
        <v>636</v>
      </c>
      <c r="B41" s="31" t="s">
        <v>11</v>
      </c>
      <c r="C41" s="31" t="s">
        <v>1386</v>
      </c>
      <c r="D41" s="36">
        <v>44391</v>
      </c>
      <c r="E41" s="49">
        <v>2676673</v>
      </c>
      <c r="F41" s="6">
        <v>65508437174</v>
      </c>
    </row>
    <row r="42" spans="1:6" ht="33.75" customHeight="1" x14ac:dyDescent="0.25">
      <c r="A42" s="29" t="s">
        <v>1387</v>
      </c>
      <c r="B42" s="34" t="s">
        <v>6</v>
      </c>
      <c r="C42" s="34" t="s">
        <v>6</v>
      </c>
      <c r="D42" s="35">
        <v>44391</v>
      </c>
      <c r="E42" s="50">
        <v>0</v>
      </c>
      <c r="F42" s="7">
        <v>65508437174</v>
      </c>
    </row>
    <row r="43" spans="1:6" ht="35.25" customHeight="1" x14ac:dyDescent="0.25">
      <c r="A43" s="28" t="s">
        <v>1388</v>
      </c>
      <c r="B43" s="31" t="s">
        <v>985</v>
      </c>
      <c r="C43" s="31" t="s">
        <v>1389</v>
      </c>
      <c r="D43" s="36">
        <v>44391</v>
      </c>
      <c r="E43" s="49">
        <v>15440.6</v>
      </c>
      <c r="F43" s="6">
        <v>65508437174</v>
      </c>
    </row>
    <row r="44" spans="1:6" ht="22.5" customHeight="1" x14ac:dyDescent="0.25">
      <c r="A44" s="29" t="s">
        <v>1390</v>
      </c>
      <c r="B44" s="34" t="s">
        <v>993</v>
      </c>
      <c r="C44" s="34" t="s">
        <v>1389</v>
      </c>
      <c r="D44" s="35">
        <v>44391</v>
      </c>
      <c r="E44" s="50">
        <v>17440.8</v>
      </c>
      <c r="F44" s="7">
        <v>65508437174</v>
      </c>
    </row>
    <row r="45" spans="1:6" ht="34.5" customHeight="1" x14ac:dyDescent="0.25">
      <c r="A45" s="28" t="s">
        <v>1391</v>
      </c>
      <c r="B45" s="31" t="s">
        <v>12</v>
      </c>
      <c r="C45" s="31" t="s">
        <v>1389</v>
      </c>
      <c r="D45" s="36">
        <v>44391</v>
      </c>
      <c r="E45" s="49">
        <v>5017</v>
      </c>
      <c r="F45" s="6">
        <v>65508437174</v>
      </c>
    </row>
    <row r="46" spans="1:6" ht="18.75" customHeight="1" x14ac:dyDescent="0.25">
      <c r="A46" s="29" t="s">
        <v>1392</v>
      </c>
      <c r="B46" s="34" t="s">
        <v>1007</v>
      </c>
      <c r="C46" s="34" t="s">
        <v>1389</v>
      </c>
      <c r="D46" s="35">
        <v>44391</v>
      </c>
      <c r="E46" s="50">
        <v>6666</v>
      </c>
      <c r="F46" s="7">
        <v>65508437174</v>
      </c>
    </row>
    <row r="47" spans="1:6" ht="29.25" customHeight="1" x14ac:dyDescent="0.25">
      <c r="A47" s="28" t="s">
        <v>1393</v>
      </c>
      <c r="B47" s="31" t="s">
        <v>1009</v>
      </c>
      <c r="C47" s="31" t="s">
        <v>1389</v>
      </c>
      <c r="D47" s="36">
        <v>44391</v>
      </c>
      <c r="E47" s="49">
        <v>6218</v>
      </c>
      <c r="F47" s="6">
        <v>65508437174</v>
      </c>
    </row>
    <row r="48" spans="1:6" ht="20.25" customHeight="1" x14ac:dyDescent="0.25">
      <c r="A48" s="29" t="s">
        <v>1394</v>
      </c>
      <c r="B48" s="34" t="s">
        <v>13</v>
      </c>
      <c r="C48" s="34" t="s">
        <v>1389</v>
      </c>
      <c r="D48" s="35">
        <v>44391</v>
      </c>
      <c r="E48" s="50">
        <v>6707.4</v>
      </c>
      <c r="F48" s="7">
        <v>65508437174</v>
      </c>
    </row>
    <row r="49" spans="1:6" ht="21.75" customHeight="1" x14ac:dyDescent="0.25">
      <c r="A49" s="28" t="s">
        <v>1395</v>
      </c>
      <c r="B49" s="31" t="s">
        <v>1023</v>
      </c>
      <c r="C49" s="31" t="s">
        <v>1389</v>
      </c>
      <c r="D49" s="36">
        <v>44391</v>
      </c>
      <c r="E49" s="49">
        <v>17437.2</v>
      </c>
      <c r="F49" s="6">
        <v>65508437174</v>
      </c>
    </row>
    <row r="50" spans="1:6" ht="22.5" customHeight="1" x14ac:dyDescent="0.25">
      <c r="A50" s="29" t="s">
        <v>1396</v>
      </c>
      <c r="B50" s="34" t="s">
        <v>1036</v>
      </c>
      <c r="C50" s="34" t="s">
        <v>1389</v>
      </c>
      <c r="D50" s="35">
        <v>44391</v>
      </c>
      <c r="E50" s="50">
        <v>4562.3999999999996</v>
      </c>
      <c r="F50" s="7">
        <v>65508437174</v>
      </c>
    </row>
    <row r="51" spans="1:6" ht="20.25" customHeight="1" x14ac:dyDescent="0.25">
      <c r="A51" s="28" t="s">
        <v>1397</v>
      </c>
      <c r="B51" s="31" t="s">
        <v>1038</v>
      </c>
      <c r="C51" s="31" t="s">
        <v>1389</v>
      </c>
      <c r="D51" s="36">
        <v>44391</v>
      </c>
      <c r="E51" s="49">
        <v>16044.6</v>
      </c>
      <c r="F51" s="6">
        <v>65508437174</v>
      </c>
    </row>
    <row r="52" spans="1:6" ht="23.25" customHeight="1" x14ac:dyDescent="0.25">
      <c r="A52" s="29" t="s">
        <v>1398</v>
      </c>
      <c r="B52" s="34" t="s">
        <v>1052</v>
      </c>
      <c r="C52" s="34" t="s">
        <v>1389</v>
      </c>
      <c r="D52" s="35">
        <v>44391</v>
      </c>
      <c r="E52" s="50">
        <v>7163.8</v>
      </c>
      <c r="F52" s="7">
        <v>65508437174</v>
      </c>
    </row>
    <row r="53" spans="1:6" ht="23.25" customHeight="1" x14ac:dyDescent="0.25">
      <c r="A53" s="28" t="s">
        <v>1399</v>
      </c>
      <c r="B53" s="31" t="s">
        <v>901</v>
      </c>
      <c r="C53" s="31" t="s">
        <v>1389</v>
      </c>
      <c r="D53" s="36">
        <v>44391</v>
      </c>
      <c r="E53" s="49">
        <v>8335.4</v>
      </c>
      <c r="F53" s="6">
        <v>65508437174</v>
      </c>
    </row>
    <row r="54" spans="1:6" ht="26.25" customHeight="1" x14ac:dyDescent="0.25">
      <c r="A54" s="29" t="s">
        <v>1400</v>
      </c>
      <c r="B54" s="34" t="s">
        <v>1064</v>
      </c>
      <c r="C54" s="34" t="s">
        <v>1401</v>
      </c>
      <c r="D54" s="35">
        <v>44391</v>
      </c>
      <c r="E54" s="50">
        <v>9786.6</v>
      </c>
      <c r="F54" s="7">
        <v>65508437174</v>
      </c>
    </row>
    <row r="55" spans="1:6" ht="24.75" customHeight="1" x14ac:dyDescent="0.25">
      <c r="A55" s="28" t="s">
        <v>1402</v>
      </c>
      <c r="B55" s="31" t="s">
        <v>1068</v>
      </c>
      <c r="C55" s="31" t="s">
        <v>1389</v>
      </c>
      <c r="D55" s="36">
        <v>44391</v>
      </c>
      <c r="E55" s="49">
        <v>17333.400000000001</v>
      </c>
      <c r="F55" s="6">
        <v>65508437174</v>
      </c>
    </row>
    <row r="56" spans="1:6" ht="25.5" customHeight="1" x14ac:dyDescent="0.25">
      <c r="A56" s="29" t="s">
        <v>1403</v>
      </c>
      <c r="B56" s="34" t="s">
        <v>1079</v>
      </c>
      <c r="C56" s="34" t="s">
        <v>1389</v>
      </c>
      <c r="D56" s="35">
        <v>44391</v>
      </c>
      <c r="E56" s="50">
        <v>6364.2</v>
      </c>
      <c r="F56" s="7">
        <v>65508437174</v>
      </c>
    </row>
    <row r="57" spans="1:6" ht="38.25" customHeight="1" x14ac:dyDescent="0.25">
      <c r="A57" s="28" t="s">
        <v>1404</v>
      </c>
      <c r="B57" s="31" t="s">
        <v>1350</v>
      </c>
      <c r="C57" s="31" t="s">
        <v>1405</v>
      </c>
      <c r="D57" s="36">
        <v>44391</v>
      </c>
      <c r="E57" s="49">
        <v>7086</v>
      </c>
      <c r="F57" s="6">
        <v>65508437174</v>
      </c>
    </row>
    <row r="58" spans="1:6" ht="42.75" customHeight="1" x14ac:dyDescent="0.25">
      <c r="A58" s="29" t="s">
        <v>1406</v>
      </c>
      <c r="B58" s="34" t="s">
        <v>14</v>
      </c>
      <c r="C58" s="34" t="s">
        <v>1407</v>
      </c>
      <c r="D58" s="35">
        <v>44391</v>
      </c>
      <c r="E58" s="50">
        <v>2355.33</v>
      </c>
      <c r="F58" s="7">
        <v>65508437174</v>
      </c>
    </row>
    <row r="59" spans="1:6" ht="42.75" customHeight="1" x14ac:dyDescent="0.25">
      <c r="A59" s="28" t="s">
        <v>1408</v>
      </c>
      <c r="B59" s="31" t="s">
        <v>15</v>
      </c>
      <c r="C59" s="31" t="s">
        <v>1409</v>
      </c>
      <c r="D59" s="36">
        <v>44391</v>
      </c>
      <c r="E59" s="49">
        <v>1146.67</v>
      </c>
      <c r="F59" s="6">
        <v>65508437174</v>
      </c>
    </row>
    <row r="60" spans="1:6" ht="29.25" customHeight="1" x14ac:dyDescent="0.25">
      <c r="A60" s="29" t="s">
        <v>636</v>
      </c>
      <c r="B60" s="34" t="s">
        <v>11</v>
      </c>
      <c r="C60" s="34" t="s">
        <v>1386</v>
      </c>
      <c r="D60" s="35">
        <v>44391</v>
      </c>
      <c r="E60" s="50">
        <v>2440184.4</v>
      </c>
      <c r="F60" s="7">
        <v>65508437174</v>
      </c>
    </row>
    <row r="61" spans="1:6" ht="23.25" customHeight="1" x14ac:dyDescent="0.25">
      <c r="A61" s="28" t="s">
        <v>636</v>
      </c>
      <c r="B61" s="31" t="s">
        <v>1411</v>
      </c>
      <c r="C61" s="31" t="s">
        <v>1410</v>
      </c>
      <c r="D61" s="36">
        <v>44392</v>
      </c>
      <c r="E61" s="49">
        <v>9684.7999999999993</v>
      </c>
      <c r="F61" s="6">
        <v>65508437174</v>
      </c>
    </row>
    <row r="62" spans="1:6" ht="24.75" customHeight="1" x14ac:dyDescent="0.25">
      <c r="A62" s="29" t="s">
        <v>416</v>
      </c>
      <c r="B62" s="34" t="s">
        <v>1166</v>
      </c>
      <c r="C62" s="34" t="s">
        <v>865</v>
      </c>
      <c r="D62" s="35">
        <v>44383</v>
      </c>
      <c r="E62" s="50">
        <f>14*1.16</f>
        <v>16.239999999999998</v>
      </c>
      <c r="F62" s="7">
        <v>65508437220</v>
      </c>
    </row>
    <row r="63" spans="1:6" ht="30.75" customHeight="1" x14ac:dyDescent="0.25">
      <c r="A63" s="28" t="s">
        <v>636</v>
      </c>
      <c r="B63" s="31" t="s">
        <v>16</v>
      </c>
      <c r="C63" s="31" t="s">
        <v>1412</v>
      </c>
      <c r="D63" s="36">
        <v>44378</v>
      </c>
      <c r="E63" s="49">
        <v>602803.93000000005</v>
      </c>
      <c r="F63" s="6">
        <v>97196508</v>
      </c>
    </row>
    <row r="64" spans="1:6" ht="36.75" customHeight="1" x14ac:dyDescent="0.25">
      <c r="A64" s="29" t="s">
        <v>10</v>
      </c>
      <c r="B64" s="34" t="s">
        <v>1414</v>
      </c>
      <c r="C64" s="34" t="s">
        <v>1413</v>
      </c>
      <c r="D64" s="35">
        <v>44393</v>
      </c>
      <c r="E64" s="50">
        <v>251470.74</v>
      </c>
      <c r="F64" s="7">
        <v>165694876</v>
      </c>
    </row>
    <row r="65" spans="1:7" ht="31.5" customHeight="1" x14ac:dyDescent="0.25">
      <c r="A65" s="28" t="s">
        <v>10</v>
      </c>
      <c r="B65" s="31" t="s">
        <v>1416</v>
      </c>
      <c r="C65" s="31" t="s">
        <v>1415</v>
      </c>
      <c r="D65" s="36">
        <v>44393</v>
      </c>
      <c r="E65" s="49">
        <v>8100</v>
      </c>
      <c r="F65" s="6">
        <v>165694876</v>
      </c>
    </row>
    <row r="66" spans="1:7" ht="33.75" customHeight="1" x14ac:dyDescent="0.25">
      <c r="A66" s="29" t="s">
        <v>10</v>
      </c>
      <c r="B66" s="34" t="s">
        <v>25</v>
      </c>
      <c r="C66" s="34" t="s">
        <v>1417</v>
      </c>
      <c r="D66" s="35">
        <v>44397</v>
      </c>
      <c r="E66" s="50">
        <v>1300</v>
      </c>
      <c r="F66" s="7">
        <v>165841941</v>
      </c>
    </row>
    <row r="67" spans="1:7" ht="29.25" customHeight="1" x14ac:dyDescent="0.25">
      <c r="A67" s="28" t="s">
        <v>10</v>
      </c>
      <c r="B67" s="31" t="s">
        <v>326</v>
      </c>
      <c r="C67" s="31" t="s">
        <v>1418</v>
      </c>
      <c r="D67" s="36">
        <v>44398</v>
      </c>
      <c r="E67" s="49">
        <v>21203.53</v>
      </c>
      <c r="F67" s="6">
        <v>165841941</v>
      </c>
    </row>
    <row r="68" spans="1:7" ht="40.5" customHeight="1" x14ac:dyDescent="0.25">
      <c r="A68" s="29" t="s">
        <v>10</v>
      </c>
      <c r="B68" s="34" t="s">
        <v>1420</v>
      </c>
      <c r="C68" s="34" t="s">
        <v>1419</v>
      </c>
      <c r="D68" s="35">
        <v>44403</v>
      </c>
      <c r="E68" s="50">
        <v>7251.4</v>
      </c>
      <c r="F68" s="7">
        <v>165841941</v>
      </c>
    </row>
    <row r="69" spans="1:7" ht="32.25" customHeight="1" x14ac:dyDescent="0.25">
      <c r="A69" s="28" t="s">
        <v>10</v>
      </c>
      <c r="B69" s="31" t="s">
        <v>25</v>
      </c>
      <c r="C69" s="31" t="s">
        <v>1421</v>
      </c>
      <c r="D69" s="36">
        <v>44406</v>
      </c>
      <c r="E69" s="49">
        <v>1326</v>
      </c>
      <c r="F69" s="6">
        <v>165841941</v>
      </c>
    </row>
    <row r="70" spans="1:7" ht="39.75" customHeight="1" x14ac:dyDescent="0.25">
      <c r="A70" s="29" t="s">
        <v>995</v>
      </c>
      <c r="B70" s="34" t="s">
        <v>7</v>
      </c>
      <c r="C70" s="34" t="s">
        <v>346</v>
      </c>
      <c r="D70" s="35">
        <v>44408</v>
      </c>
      <c r="E70" s="50">
        <v>7379.33</v>
      </c>
      <c r="F70" s="7">
        <v>165841941</v>
      </c>
    </row>
    <row r="71" spans="1:7" ht="33.75" customHeight="1" x14ac:dyDescent="0.25">
      <c r="A71" s="28" t="s">
        <v>10</v>
      </c>
      <c r="B71" s="31" t="s">
        <v>16</v>
      </c>
      <c r="C71" s="31" t="s">
        <v>668</v>
      </c>
      <c r="D71" s="36">
        <v>44393</v>
      </c>
      <c r="E71" s="49">
        <v>260029.86</v>
      </c>
      <c r="F71" s="6" t="s">
        <v>414</v>
      </c>
    </row>
    <row r="72" spans="1:7" ht="36.75" customHeight="1" x14ac:dyDescent="0.25">
      <c r="A72" s="28" t="s">
        <v>10</v>
      </c>
      <c r="B72" s="31" t="s">
        <v>533</v>
      </c>
      <c r="C72" s="31" t="s">
        <v>533</v>
      </c>
      <c r="D72" s="36">
        <v>44393</v>
      </c>
      <c r="E72" s="49">
        <v>770000</v>
      </c>
      <c r="F72" s="6">
        <v>65508437191</v>
      </c>
    </row>
    <row r="73" spans="1:7" ht="57.75" customHeight="1" x14ac:dyDescent="0.25">
      <c r="A73" s="29" t="s">
        <v>10</v>
      </c>
      <c r="B73" s="34" t="s">
        <v>1114</v>
      </c>
      <c r="C73" s="34" t="s">
        <v>1422</v>
      </c>
      <c r="D73" s="35">
        <v>44393</v>
      </c>
      <c r="E73" s="50">
        <v>99577.68</v>
      </c>
      <c r="F73" s="7">
        <v>65508437191</v>
      </c>
      <c r="G73" s="8"/>
    </row>
    <row r="74" spans="1:7" ht="62.25" customHeight="1" x14ac:dyDescent="0.25">
      <c r="A74" s="28" t="s">
        <v>10</v>
      </c>
      <c r="B74" s="31" t="s">
        <v>1249</v>
      </c>
      <c r="C74" s="31" t="s">
        <v>1423</v>
      </c>
      <c r="D74" s="36">
        <v>44393</v>
      </c>
      <c r="E74" s="49">
        <v>67616.5</v>
      </c>
      <c r="F74" s="6">
        <v>65508437191</v>
      </c>
    </row>
    <row r="75" spans="1:7" ht="61.5" customHeight="1" x14ac:dyDescent="0.25">
      <c r="A75" s="29" t="s">
        <v>10</v>
      </c>
      <c r="B75" s="34" t="s">
        <v>287</v>
      </c>
      <c r="C75" s="34" t="s">
        <v>1424</v>
      </c>
      <c r="D75" s="35">
        <v>44393</v>
      </c>
      <c r="E75" s="50">
        <v>151350</v>
      </c>
      <c r="F75" s="7">
        <v>65508437191</v>
      </c>
    </row>
    <row r="76" spans="1:7" ht="62.25" customHeight="1" x14ac:dyDescent="0.25">
      <c r="A76" s="28" t="s">
        <v>10</v>
      </c>
      <c r="B76" s="31" t="s">
        <v>1256</v>
      </c>
      <c r="C76" s="31" t="s">
        <v>1425</v>
      </c>
      <c r="D76" s="36">
        <v>44393</v>
      </c>
      <c r="E76" s="49">
        <v>199153.79</v>
      </c>
      <c r="F76" s="6">
        <v>65508437191</v>
      </c>
    </row>
    <row r="77" spans="1:7" ht="60" customHeight="1" x14ac:dyDescent="0.25">
      <c r="A77" s="29" t="s">
        <v>10</v>
      </c>
      <c r="B77" s="34" t="s">
        <v>1112</v>
      </c>
      <c r="C77" s="34" t="s">
        <v>1426</v>
      </c>
      <c r="D77" s="35">
        <v>44393</v>
      </c>
      <c r="E77" s="50">
        <v>109858.49</v>
      </c>
      <c r="F77" s="7">
        <v>65508437191</v>
      </c>
    </row>
    <row r="78" spans="1:7" ht="42" customHeight="1" x14ac:dyDescent="0.25">
      <c r="A78" s="28" t="s">
        <v>10</v>
      </c>
      <c r="B78" s="31" t="s">
        <v>958</v>
      </c>
      <c r="C78" s="31" t="s">
        <v>1427</v>
      </c>
      <c r="D78" s="36">
        <v>44393</v>
      </c>
      <c r="E78" s="49">
        <v>141882.85</v>
      </c>
      <c r="F78" s="6">
        <v>65508437191</v>
      </c>
    </row>
    <row r="79" spans="1:7" ht="54" customHeight="1" x14ac:dyDescent="0.25">
      <c r="A79" s="29" t="s">
        <v>10</v>
      </c>
      <c r="B79" s="34" t="s">
        <v>553</v>
      </c>
      <c r="C79" s="34" t="s">
        <v>1428</v>
      </c>
      <c r="D79" s="35">
        <v>44393</v>
      </c>
      <c r="E79" s="50">
        <v>81399.37</v>
      </c>
      <c r="F79" s="7">
        <v>65508437191</v>
      </c>
    </row>
    <row r="80" spans="1:7" ht="55.5" customHeight="1" x14ac:dyDescent="0.25">
      <c r="A80" s="28" t="s">
        <v>10</v>
      </c>
      <c r="B80" s="31" t="s">
        <v>63</v>
      </c>
      <c r="C80" s="31" t="s">
        <v>1429</v>
      </c>
      <c r="D80" s="36">
        <v>44396</v>
      </c>
      <c r="E80" s="49">
        <v>16509.68</v>
      </c>
      <c r="F80" s="6">
        <v>65508437191</v>
      </c>
    </row>
    <row r="81" spans="1:7" ht="44.25" customHeight="1" x14ac:dyDescent="0.25">
      <c r="A81" s="29" t="s">
        <v>10</v>
      </c>
      <c r="B81" s="34" t="s">
        <v>53</v>
      </c>
      <c r="C81" s="34" t="s">
        <v>1430</v>
      </c>
      <c r="D81" s="35">
        <v>44396</v>
      </c>
      <c r="E81" s="50">
        <v>30588.6</v>
      </c>
      <c r="F81" s="7">
        <v>65508437191</v>
      </c>
      <c r="G81" s="8"/>
    </row>
    <row r="82" spans="1:7" ht="31.5" customHeight="1" x14ac:dyDescent="0.25">
      <c r="A82" s="28" t="s">
        <v>10</v>
      </c>
      <c r="B82" s="31" t="s">
        <v>1432</v>
      </c>
      <c r="C82" s="31" t="s">
        <v>1431</v>
      </c>
      <c r="D82" s="36">
        <v>44396</v>
      </c>
      <c r="E82" s="49">
        <v>9839.39</v>
      </c>
      <c r="F82" s="6">
        <v>65508437191</v>
      </c>
    </row>
    <row r="83" spans="1:7" ht="40.5" customHeight="1" x14ac:dyDescent="0.25">
      <c r="A83" s="29" t="s">
        <v>10</v>
      </c>
      <c r="B83" s="34" t="s">
        <v>1114</v>
      </c>
      <c r="C83" s="34" t="s">
        <v>1433</v>
      </c>
      <c r="D83" s="35">
        <v>44398</v>
      </c>
      <c r="E83" s="50">
        <v>369561.59999999998</v>
      </c>
      <c r="F83" s="7">
        <v>65508437191</v>
      </c>
    </row>
    <row r="84" spans="1:7" ht="30.75" customHeight="1" x14ac:dyDescent="0.25">
      <c r="A84" s="28" t="s">
        <v>10</v>
      </c>
      <c r="B84" s="31" t="s">
        <v>1311</v>
      </c>
      <c r="C84" s="31" t="s">
        <v>1311</v>
      </c>
      <c r="D84" s="36">
        <v>44398</v>
      </c>
      <c r="E84" s="49">
        <v>1500000</v>
      </c>
      <c r="F84" s="6">
        <v>65508437191</v>
      </c>
    </row>
    <row r="85" spans="1:7" ht="70.5" customHeight="1" x14ac:dyDescent="0.25">
      <c r="A85" s="29" t="s">
        <v>10</v>
      </c>
      <c r="B85" s="34" t="s">
        <v>1249</v>
      </c>
      <c r="C85" s="34" t="s">
        <v>1434</v>
      </c>
      <c r="D85" s="35">
        <v>44400</v>
      </c>
      <c r="E85" s="50">
        <v>45845.49</v>
      </c>
      <c r="F85" s="7">
        <v>65508437191</v>
      </c>
    </row>
    <row r="86" spans="1:7" ht="30.75" customHeight="1" x14ac:dyDescent="0.25">
      <c r="A86" s="28" t="s">
        <v>10</v>
      </c>
      <c r="B86" s="31" t="s">
        <v>287</v>
      </c>
      <c r="C86" s="31" t="s">
        <v>1435</v>
      </c>
      <c r="D86" s="36">
        <v>44400</v>
      </c>
      <c r="E86" s="49">
        <v>289210</v>
      </c>
      <c r="F86" s="6">
        <v>65508437191</v>
      </c>
    </row>
    <row r="87" spans="1:7" ht="49.5" customHeight="1" x14ac:dyDescent="0.25">
      <c r="A87" s="29" t="s">
        <v>10</v>
      </c>
      <c r="B87" s="34" t="s">
        <v>1112</v>
      </c>
      <c r="C87" s="34" t="s">
        <v>1436</v>
      </c>
      <c r="D87" s="35">
        <v>44400</v>
      </c>
      <c r="E87" s="50">
        <v>63794.18</v>
      </c>
      <c r="F87" s="7">
        <v>65508437191</v>
      </c>
    </row>
    <row r="88" spans="1:7" ht="59.25" customHeight="1" x14ac:dyDescent="0.25">
      <c r="A88" s="28" t="s">
        <v>10</v>
      </c>
      <c r="B88" s="31" t="s">
        <v>331</v>
      </c>
      <c r="C88" s="31" t="s">
        <v>1437</v>
      </c>
      <c r="D88" s="36">
        <v>44400</v>
      </c>
      <c r="E88" s="49">
        <v>17018.78</v>
      </c>
      <c r="F88" s="6">
        <v>65508437191</v>
      </c>
    </row>
    <row r="89" spans="1:7" ht="40.5" customHeight="1" x14ac:dyDescent="0.25">
      <c r="A89" s="29" t="s">
        <v>10</v>
      </c>
      <c r="B89" s="34" t="s">
        <v>71</v>
      </c>
      <c r="C89" s="34" t="s">
        <v>1438</v>
      </c>
      <c r="D89" s="35">
        <v>44400</v>
      </c>
      <c r="E89" s="50">
        <v>8948.24</v>
      </c>
      <c r="F89" s="7">
        <v>65508437191</v>
      </c>
    </row>
    <row r="90" spans="1:7" ht="56.25" customHeight="1" x14ac:dyDescent="0.25">
      <c r="A90" s="28" t="s">
        <v>10</v>
      </c>
      <c r="B90" s="31" t="s">
        <v>57</v>
      </c>
      <c r="C90" s="31" t="s">
        <v>1439</v>
      </c>
      <c r="D90" s="36">
        <v>44407</v>
      </c>
      <c r="E90" s="49">
        <v>146538.48000000001</v>
      </c>
      <c r="F90" s="6">
        <v>65508437191</v>
      </c>
    </row>
    <row r="91" spans="1:7" ht="69" customHeight="1" x14ac:dyDescent="0.25">
      <c r="A91" s="29" t="s">
        <v>10</v>
      </c>
      <c r="B91" s="34" t="s">
        <v>1249</v>
      </c>
      <c r="C91" s="34" t="s">
        <v>1440</v>
      </c>
      <c r="D91" s="35">
        <v>44407</v>
      </c>
      <c r="E91" s="50">
        <v>57117.71</v>
      </c>
      <c r="F91" s="7">
        <v>65508437191</v>
      </c>
    </row>
    <row r="92" spans="1:7" ht="60" customHeight="1" x14ac:dyDescent="0.25">
      <c r="A92" s="28" t="s">
        <v>10</v>
      </c>
      <c r="B92" s="31" t="s">
        <v>287</v>
      </c>
      <c r="C92" s="31" t="s">
        <v>1441</v>
      </c>
      <c r="D92" s="36">
        <v>44407</v>
      </c>
      <c r="E92" s="49">
        <v>173540</v>
      </c>
      <c r="F92" s="6">
        <v>65508437191</v>
      </c>
    </row>
    <row r="93" spans="1:7" ht="40.5" customHeight="1" x14ac:dyDescent="0.25">
      <c r="A93" s="29" t="s">
        <v>10</v>
      </c>
      <c r="B93" s="34" t="s">
        <v>1443</v>
      </c>
      <c r="C93" s="34" t="s">
        <v>1442</v>
      </c>
      <c r="D93" s="35">
        <v>44407</v>
      </c>
      <c r="E93" s="50">
        <v>48720</v>
      </c>
      <c r="F93" s="7">
        <v>65508437191</v>
      </c>
    </row>
    <row r="94" spans="1:7" ht="40.5" customHeight="1" x14ac:dyDescent="0.25">
      <c r="A94" s="28" t="s">
        <v>10</v>
      </c>
      <c r="B94" s="31" t="s">
        <v>1319</v>
      </c>
      <c r="C94" s="31" t="s">
        <v>1319</v>
      </c>
      <c r="D94" s="36">
        <v>44407</v>
      </c>
      <c r="E94" s="49">
        <f>210*1.16</f>
        <v>243.6</v>
      </c>
      <c r="F94" s="6">
        <v>65508437191</v>
      </c>
    </row>
    <row r="95" spans="1:7" ht="40.5" customHeight="1" x14ac:dyDescent="0.25">
      <c r="A95" s="29" t="s">
        <v>636</v>
      </c>
      <c r="B95" s="34" t="s">
        <v>638</v>
      </c>
      <c r="C95" s="34" t="s">
        <v>1444</v>
      </c>
      <c r="D95" s="35">
        <v>44396</v>
      </c>
      <c r="E95" s="50">
        <v>317321.69</v>
      </c>
      <c r="F95" s="7">
        <v>65508437174</v>
      </c>
    </row>
    <row r="96" spans="1:7" ht="43.5" customHeight="1" x14ac:dyDescent="0.25">
      <c r="A96" s="28" t="s">
        <v>636</v>
      </c>
      <c r="B96" s="31" t="s">
        <v>264</v>
      </c>
      <c r="C96" s="31" t="s">
        <v>1445</v>
      </c>
      <c r="D96" s="36">
        <v>44396</v>
      </c>
      <c r="E96" s="49">
        <v>1383179</v>
      </c>
      <c r="F96" s="6">
        <v>65508437174</v>
      </c>
    </row>
    <row r="97" spans="1:6" ht="39.75" customHeight="1" x14ac:dyDescent="0.25">
      <c r="A97" s="29" t="s">
        <v>636</v>
      </c>
      <c r="B97" s="34" t="s">
        <v>262</v>
      </c>
      <c r="C97" s="34" t="s">
        <v>1446</v>
      </c>
      <c r="D97" s="35">
        <v>44396</v>
      </c>
      <c r="E97" s="50">
        <v>22784.16</v>
      </c>
      <c r="F97" s="7">
        <v>65508437174</v>
      </c>
    </row>
    <row r="98" spans="1:6" ht="33.75" customHeight="1" x14ac:dyDescent="0.25">
      <c r="A98" s="28" t="s">
        <v>636</v>
      </c>
      <c r="B98" s="31" t="s">
        <v>16</v>
      </c>
      <c r="C98" s="31" t="s">
        <v>259</v>
      </c>
      <c r="D98" s="36">
        <v>44396</v>
      </c>
      <c r="E98" s="49">
        <v>593030.81000000006</v>
      </c>
      <c r="F98" s="6">
        <v>65508437174</v>
      </c>
    </row>
    <row r="99" spans="1:6" ht="36.75" customHeight="1" x14ac:dyDescent="0.25">
      <c r="A99" s="29" t="s">
        <v>636</v>
      </c>
      <c r="B99" s="34" t="s">
        <v>1202</v>
      </c>
      <c r="C99" s="34" t="s">
        <v>1202</v>
      </c>
      <c r="D99" s="35">
        <v>44398</v>
      </c>
      <c r="E99" s="50">
        <v>2600000</v>
      </c>
      <c r="F99" s="7">
        <v>65508437174</v>
      </c>
    </row>
    <row r="100" spans="1:6" ht="42.75" customHeight="1" x14ac:dyDescent="0.25">
      <c r="A100" s="28" t="s">
        <v>636</v>
      </c>
      <c r="B100" s="31" t="s">
        <v>11</v>
      </c>
      <c r="C100" s="31" t="s">
        <v>1447</v>
      </c>
      <c r="D100" s="36">
        <v>44407</v>
      </c>
      <c r="E100" s="49">
        <v>2692044.7999999998</v>
      </c>
      <c r="F100" s="6">
        <v>65508437174</v>
      </c>
    </row>
    <row r="101" spans="1:6" ht="38.25" customHeight="1" x14ac:dyDescent="0.25">
      <c r="A101" s="29" t="s">
        <v>1448</v>
      </c>
      <c r="B101" s="34" t="s">
        <v>985</v>
      </c>
      <c r="C101" s="34" t="s">
        <v>1447</v>
      </c>
      <c r="D101" s="35">
        <v>44407</v>
      </c>
      <c r="E101" s="50">
        <v>15440.6</v>
      </c>
      <c r="F101" s="7">
        <v>65508437174</v>
      </c>
    </row>
    <row r="102" spans="1:6" ht="27.75" customHeight="1" x14ac:dyDescent="0.25">
      <c r="A102" s="28" t="s">
        <v>1449</v>
      </c>
      <c r="B102" s="31" t="s">
        <v>993</v>
      </c>
      <c r="C102" s="31" t="s">
        <v>1447</v>
      </c>
      <c r="D102" s="36">
        <v>44407</v>
      </c>
      <c r="E102" s="49">
        <v>17441</v>
      </c>
      <c r="F102" s="6">
        <v>65508437174</v>
      </c>
    </row>
    <row r="103" spans="1:6" ht="22.5" customHeight="1" x14ac:dyDescent="0.25">
      <c r="A103" s="29" t="s">
        <v>1450</v>
      </c>
      <c r="B103" s="34" t="s">
        <v>12</v>
      </c>
      <c r="C103" s="34" t="s">
        <v>1447</v>
      </c>
      <c r="D103" s="35">
        <v>44407</v>
      </c>
      <c r="E103" s="50">
        <v>5017</v>
      </c>
      <c r="F103" s="7">
        <v>65508437174</v>
      </c>
    </row>
    <row r="104" spans="1:6" ht="25.5" customHeight="1" x14ac:dyDescent="0.25">
      <c r="A104" s="28" t="s">
        <v>1451</v>
      </c>
      <c r="B104" s="31" t="s">
        <v>1007</v>
      </c>
      <c r="C104" s="31" t="s">
        <v>1447</v>
      </c>
      <c r="D104" s="36">
        <v>44407</v>
      </c>
      <c r="E104" s="49">
        <v>6666.2</v>
      </c>
      <c r="F104" s="6">
        <v>65508437174</v>
      </c>
    </row>
    <row r="105" spans="1:6" ht="22.5" customHeight="1" x14ac:dyDescent="0.25">
      <c r="A105" s="29" t="s">
        <v>1452</v>
      </c>
      <c r="B105" s="34" t="s">
        <v>1009</v>
      </c>
      <c r="C105" s="34" t="s">
        <v>1447</v>
      </c>
      <c r="D105" s="35">
        <v>44407</v>
      </c>
      <c r="E105" s="50">
        <v>5134.2</v>
      </c>
      <c r="F105" s="7">
        <v>65508437174</v>
      </c>
    </row>
    <row r="106" spans="1:6" ht="22.5" customHeight="1" x14ac:dyDescent="0.25">
      <c r="A106" s="28" t="s">
        <v>1453</v>
      </c>
      <c r="B106" s="31" t="s">
        <v>6</v>
      </c>
      <c r="C106" s="31" t="s">
        <v>6</v>
      </c>
      <c r="D106" s="36">
        <v>44407</v>
      </c>
      <c r="E106" s="49">
        <v>0</v>
      </c>
      <c r="F106" s="6">
        <v>65508437174</v>
      </c>
    </row>
    <row r="107" spans="1:6" ht="28.5" customHeight="1" x14ac:dyDescent="0.25">
      <c r="A107" s="29" t="s">
        <v>1454</v>
      </c>
      <c r="B107" s="34" t="s">
        <v>1023</v>
      </c>
      <c r="C107" s="34" t="s">
        <v>1447</v>
      </c>
      <c r="D107" s="35">
        <v>44407</v>
      </c>
      <c r="E107" s="50">
        <v>17437</v>
      </c>
      <c r="F107" s="7">
        <v>65508437174</v>
      </c>
    </row>
    <row r="108" spans="1:6" ht="27" customHeight="1" x14ac:dyDescent="0.25">
      <c r="A108" s="28" t="s">
        <v>1455</v>
      </c>
      <c r="B108" s="31" t="s">
        <v>1036</v>
      </c>
      <c r="C108" s="31" t="s">
        <v>1447</v>
      </c>
      <c r="D108" s="36">
        <v>44407</v>
      </c>
      <c r="E108" s="49">
        <v>4562.6000000000004</v>
      </c>
      <c r="F108" s="6">
        <v>65508437174</v>
      </c>
    </row>
    <row r="109" spans="1:6" ht="27" customHeight="1" x14ac:dyDescent="0.25">
      <c r="A109" s="29" t="s">
        <v>1456</v>
      </c>
      <c r="B109" s="34" t="s">
        <v>1038</v>
      </c>
      <c r="C109" s="34" t="s">
        <v>1447</v>
      </c>
      <c r="D109" s="35">
        <v>44407</v>
      </c>
      <c r="E109" s="50">
        <v>16044.6</v>
      </c>
      <c r="F109" s="7">
        <v>65508437174</v>
      </c>
    </row>
    <row r="110" spans="1:6" ht="16.5" customHeight="1" x14ac:dyDescent="0.25">
      <c r="A110" s="28" t="s">
        <v>1457</v>
      </c>
      <c r="B110" s="31" t="s">
        <v>1052</v>
      </c>
      <c r="C110" s="31" t="s">
        <v>1447</v>
      </c>
      <c r="D110" s="36">
        <v>44407</v>
      </c>
      <c r="E110" s="49">
        <v>7164</v>
      </c>
      <c r="F110" s="6">
        <v>65508437174</v>
      </c>
    </row>
    <row r="111" spans="1:6" ht="24.75" customHeight="1" x14ac:dyDescent="0.25">
      <c r="A111" s="29" t="s">
        <v>1458</v>
      </c>
      <c r="B111" s="34" t="s">
        <v>901</v>
      </c>
      <c r="C111" s="34" t="s">
        <v>1447</v>
      </c>
      <c r="D111" s="35">
        <v>44407</v>
      </c>
      <c r="E111" s="50">
        <v>8869</v>
      </c>
      <c r="F111" s="7">
        <v>65508437174</v>
      </c>
    </row>
    <row r="112" spans="1:6" ht="27.75" customHeight="1" x14ac:dyDescent="0.25">
      <c r="A112" s="28" t="s">
        <v>1459</v>
      </c>
      <c r="B112" s="31" t="s">
        <v>1064</v>
      </c>
      <c r="C112" s="31" t="s">
        <v>1460</v>
      </c>
      <c r="D112" s="36">
        <v>44407</v>
      </c>
      <c r="E112" s="49">
        <v>8743.2000000000007</v>
      </c>
      <c r="F112" s="6">
        <v>65508437174</v>
      </c>
    </row>
    <row r="113" spans="1:6" ht="30" customHeight="1" x14ac:dyDescent="0.25">
      <c r="A113" s="29" t="s">
        <v>1461</v>
      </c>
      <c r="B113" s="34" t="s">
        <v>1068</v>
      </c>
      <c r="C113" s="34" t="s">
        <v>1447</v>
      </c>
      <c r="D113" s="35">
        <v>44407</v>
      </c>
      <c r="E113" s="50">
        <v>17333.599999999999</v>
      </c>
      <c r="F113" s="7">
        <v>65508437174</v>
      </c>
    </row>
    <row r="114" spans="1:6" ht="29.25" customHeight="1" x14ac:dyDescent="0.25">
      <c r="A114" s="28" t="s">
        <v>1462</v>
      </c>
      <c r="B114" s="31" t="s">
        <v>250</v>
      </c>
      <c r="C114" s="31" t="s">
        <v>1463</v>
      </c>
      <c r="D114" s="36">
        <v>44407</v>
      </c>
      <c r="E114" s="49">
        <v>9048.4</v>
      </c>
      <c r="F114" s="6">
        <v>65508437174</v>
      </c>
    </row>
    <row r="115" spans="1:6" ht="30" customHeight="1" x14ac:dyDescent="0.25">
      <c r="A115" s="29" t="s">
        <v>1464</v>
      </c>
      <c r="B115" s="34" t="s">
        <v>1158</v>
      </c>
      <c r="C115" s="34" t="s">
        <v>1074</v>
      </c>
      <c r="D115" s="35">
        <v>44407</v>
      </c>
      <c r="E115" s="50">
        <v>2969.8</v>
      </c>
      <c r="F115" s="7">
        <v>65508437174</v>
      </c>
    </row>
    <row r="116" spans="1:6" ht="36" customHeight="1" x14ac:dyDescent="0.25">
      <c r="A116" s="28" t="s">
        <v>1465</v>
      </c>
      <c r="B116" s="31" t="s">
        <v>1350</v>
      </c>
      <c r="C116" s="31" t="s">
        <v>1466</v>
      </c>
      <c r="D116" s="36">
        <v>44407</v>
      </c>
      <c r="E116" s="49">
        <v>8852</v>
      </c>
      <c r="F116" s="6">
        <v>65508437174</v>
      </c>
    </row>
    <row r="117" spans="1:6" ht="43.5" customHeight="1" x14ac:dyDescent="0.25">
      <c r="A117" s="29" t="s">
        <v>1467</v>
      </c>
      <c r="B117" s="34" t="s">
        <v>14</v>
      </c>
      <c r="C117" s="34" t="s">
        <v>1468</v>
      </c>
      <c r="D117" s="35">
        <v>44407</v>
      </c>
      <c r="E117" s="50">
        <v>2355.33</v>
      </c>
      <c r="F117" s="7">
        <v>65508437174</v>
      </c>
    </row>
    <row r="118" spans="1:6" ht="39.75" customHeight="1" x14ac:dyDescent="0.25">
      <c r="A118" s="28" t="s">
        <v>1469</v>
      </c>
      <c r="B118" s="31" t="s">
        <v>15</v>
      </c>
      <c r="C118" s="31" t="s">
        <v>1470</v>
      </c>
      <c r="D118" s="36">
        <v>44407</v>
      </c>
      <c r="E118" s="49">
        <v>1297.96</v>
      </c>
      <c r="F118" s="6">
        <v>65508437174</v>
      </c>
    </row>
    <row r="119" spans="1:6" ht="32.25" customHeight="1" x14ac:dyDescent="0.25">
      <c r="A119" s="29" t="s">
        <v>1471</v>
      </c>
      <c r="B119" s="34" t="s">
        <v>13</v>
      </c>
      <c r="C119" s="34" t="s">
        <v>1447</v>
      </c>
      <c r="D119" s="35">
        <v>44407</v>
      </c>
      <c r="E119" s="50">
        <v>6707.4</v>
      </c>
      <c r="F119" s="7">
        <v>65508437174</v>
      </c>
    </row>
    <row r="120" spans="1:6" ht="26.25" customHeight="1" x14ac:dyDescent="0.25">
      <c r="A120" s="28" t="s">
        <v>1472</v>
      </c>
      <c r="B120" s="31" t="s">
        <v>1473</v>
      </c>
      <c r="C120" s="31" t="s">
        <v>1074</v>
      </c>
      <c r="D120" s="36">
        <v>44407</v>
      </c>
      <c r="E120" s="49">
        <v>16271.8</v>
      </c>
      <c r="F120" s="6">
        <v>65508437174</v>
      </c>
    </row>
    <row r="121" spans="1:6" ht="36" customHeight="1" x14ac:dyDescent="0.25">
      <c r="A121" s="29" t="s">
        <v>22</v>
      </c>
      <c r="B121" s="34" t="s">
        <v>865</v>
      </c>
      <c r="C121" s="34" t="s">
        <v>865</v>
      </c>
      <c r="D121" s="35">
        <v>44407</v>
      </c>
      <c r="E121" s="50">
        <f>42*1.16</f>
        <v>48.72</v>
      </c>
      <c r="F121" s="7">
        <v>65508437220</v>
      </c>
    </row>
    <row r="122" spans="1:6" ht="33.75" customHeight="1" x14ac:dyDescent="0.25">
      <c r="A122" s="28" t="s">
        <v>636</v>
      </c>
      <c r="B122" s="31" t="s">
        <v>16</v>
      </c>
      <c r="C122" s="31" t="s">
        <v>1474</v>
      </c>
      <c r="D122" s="36">
        <v>44396</v>
      </c>
      <c r="E122" s="49">
        <v>593030.81000000006</v>
      </c>
      <c r="F122" s="6">
        <v>97196508</v>
      </c>
    </row>
    <row r="123" spans="1:6" x14ac:dyDescent="0.25">
      <c r="E123" s="47"/>
      <c r="F123" s="7"/>
    </row>
    <row r="124" spans="1:6" x14ac:dyDescent="0.25">
      <c r="E124" s="47"/>
    </row>
    <row r="125" spans="1:6" x14ac:dyDescent="0.25">
      <c r="E125" s="47"/>
    </row>
    <row r="126" spans="1:6" x14ac:dyDescent="0.25">
      <c r="E126" s="47"/>
    </row>
    <row r="127" spans="1:6" ht="29.25" customHeight="1" x14ac:dyDescent="0.25">
      <c r="E127" s="47"/>
    </row>
    <row r="128" spans="1:6" ht="30.75" customHeight="1" x14ac:dyDescent="0.25">
      <c r="E128" s="47"/>
    </row>
    <row r="129" spans="5:5" ht="28.5" customHeight="1" x14ac:dyDescent="0.25">
      <c r="E129" s="47"/>
    </row>
    <row r="130" spans="5:5" ht="36" customHeight="1" x14ac:dyDescent="0.25">
      <c r="E130" s="47"/>
    </row>
    <row r="131" spans="5:5" x14ac:dyDescent="0.25">
      <c r="E131" s="47"/>
    </row>
    <row r="132" spans="5:5" x14ac:dyDescent="0.25">
      <c r="E132" s="47"/>
    </row>
    <row r="133" spans="5:5" x14ac:dyDescent="0.25">
      <c r="E133" s="47"/>
    </row>
    <row r="134" spans="5:5" ht="43.5" customHeight="1" x14ac:dyDescent="0.25">
      <c r="E134" s="47"/>
    </row>
    <row r="135" spans="5:5" x14ac:dyDescent="0.25">
      <c r="E135" s="47"/>
    </row>
    <row r="136" spans="5:5" x14ac:dyDescent="0.25">
      <c r="E136" s="47"/>
    </row>
    <row r="137" spans="5:5" x14ac:dyDescent="0.25">
      <c r="E137" s="47"/>
    </row>
    <row r="138" spans="5:5" ht="30" customHeight="1" x14ac:dyDescent="0.25">
      <c r="E138" s="47"/>
    </row>
    <row r="139" spans="5:5" ht="29.25" customHeight="1" x14ac:dyDescent="0.25">
      <c r="E139" s="47"/>
    </row>
    <row r="140" spans="5:5" x14ac:dyDescent="0.25">
      <c r="E140" s="47"/>
    </row>
    <row r="141" spans="5:5" x14ac:dyDescent="0.25">
      <c r="E141" s="47"/>
    </row>
    <row r="142" spans="5:5" x14ac:dyDescent="0.25">
      <c r="E142" s="47"/>
    </row>
    <row r="143" spans="5:5" x14ac:dyDescent="0.25">
      <c r="E143" s="47"/>
    </row>
    <row r="144" spans="5:5" x14ac:dyDescent="0.25">
      <c r="E144" s="47"/>
    </row>
    <row r="145" spans="5:5" x14ac:dyDescent="0.25">
      <c r="E145" s="47"/>
    </row>
    <row r="146" spans="5:5" x14ac:dyDescent="0.25">
      <c r="E146" s="47"/>
    </row>
    <row r="147" spans="5:5" ht="56.25" customHeight="1" x14ac:dyDescent="0.25">
      <c r="E147" s="47"/>
    </row>
    <row r="148" spans="5:5" ht="48.75" customHeight="1" x14ac:dyDescent="0.25">
      <c r="E148" s="47"/>
    </row>
    <row r="149" spans="5:5" x14ac:dyDescent="0.25">
      <c r="E149" s="47"/>
    </row>
    <row r="150" spans="5:5" x14ac:dyDescent="0.25">
      <c r="E150" s="47"/>
    </row>
    <row r="151" spans="5:5" ht="60.75" customHeight="1" x14ac:dyDescent="0.25">
      <c r="E151" s="47"/>
    </row>
    <row r="152" spans="5:5" ht="42" customHeight="1" x14ac:dyDescent="0.25">
      <c r="E152" s="47"/>
    </row>
    <row r="153" spans="5:5" ht="28.5" customHeight="1" x14ac:dyDescent="0.25">
      <c r="E153" s="47"/>
    </row>
    <row r="154" spans="5:5" ht="33" customHeight="1" x14ac:dyDescent="0.25">
      <c r="E154" s="47"/>
    </row>
    <row r="155" spans="5:5" ht="27" customHeight="1" x14ac:dyDescent="0.25">
      <c r="E155" s="47"/>
    </row>
    <row r="156" spans="5:5" ht="39" customHeight="1" x14ac:dyDescent="0.25">
      <c r="E156" s="47"/>
    </row>
    <row r="157" spans="5:5" ht="23.25" customHeight="1" x14ac:dyDescent="0.25">
      <c r="E157" s="47"/>
    </row>
    <row r="158" spans="5:5" ht="22.5" customHeight="1" x14ac:dyDescent="0.25">
      <c r="E158" s="47"/>
    </row>
    <row r="159" spans="5:5" ht="25.5" customHeight="1" x14ac:dyDescent="0.25">
      <c r="E159" s="47"/>
    </row>
    <row r="160" spans="5:5" ht="39.75" customHeight="1" x14ac:dyDescent="0.25">
      <c r="E160" s="47"/>
    </row>
    <row r="161" spans="5:5" ht="81.75" customHeight="1" x14ac:dyDescent="0.25">
      <c r="E161" s="47"/>
    </row>
    <row r="162" spans="5:5" ht="92.25" customHeight="1" x14ac:dyDescent="0.25">
      <c r="E162" s="47"/>
    </row>
    <row r="163" spans="5:5" ht="75" customHeight="1" x14ac:dyDescent="0.25">
      <c r="E163" s="47"/>
    </row>
    <row r="164" spans="5:5" ht="75" customHeight="1" x14ac:dyDescent="0.25">
      <c r="E164" s="47"/>
    </row>
    <row r="165" spans="5:5" ht="66" customHeight="1" x14ac:dyDescent="0.25">
      <c r="E165" s="47"/>
    </row>
    <row r="166" spans="5:5" ht="71.25" customHeight="1" x14ac:dyDescent="0.25">
      <c r="E166" s="47"/>
    </row>
    <row r="167" spans="5:5" ht="39" customHeight="1" x14ac:dyDescent="0.25">
      <c r="E167" s="47"/>
    </row>
    <row r="168" spans="5:5" ht="57" customHeight="1" x14ac:dyDescent="0.25">
      <c r="E168" s="47"/>
    </row>
    <row r="169" spans="5:5" ht="66.75" customHeight="1" x14ac:dyDescent="0.25">
      <c r="E169" s="47"/>
    </row>
    <row r="170" spans="5:5" ht="56.25" customHeight="1" x14ac:dyDescent="0.25">
      <c r="E170" s="47"/>
    </row>
    <row r="171" spans="5:5" ht="63" customHeight="1" x14ac:dyDescent="0.25">
      <c r="E171" s="47"/>
    </row>
    <row r="172" spans="5:5" ht="100.5" customHeight="1" x14ac:dyDescent="0.25">
      <c r="E172" s="47"/>
    </row>
    <row r="173" spans="5:5" ht="33.75" customHeight="1" x14ac:dyDescent="0.25">
      <c r="E173" s="47"/>
    </row>
    <row r="174" spans="5:5" ht="46.5" customHeight="1" x14ac:dyDescent="0.25">
      <c r="E174" s="47"/>
    </row>
    <row r="175" spans="5:5" ht="60" customHeight="1" x14ac:dyDescent="0.25">
      <c r="E175" s="47"/>
    </row>
    <row r="176" spans="5:5" ht="87" customHeight="1" x14ac:dyDescent="0.25">
      <c r="E176" s="47"/>
    </row>
    <row r="177" spans="5:5" ht="101.25" customHeight="1" x14ac:dyDescent="0.25">
      <c r="E177" s="47"/>
    </row>
    <row r="178" spans="5:5" ht="172.5" customHeight="1" x14ac:dyDescent="0.25">
      <c r="E178" s="47"/>
    </row>
    <row r="179" spans="5:5" ht="138.75" customHeight="1" x14ac:dyDescent="0.25">
      <c r="E179" s="47"/>
    </row>
    <row r="180" spans="5:5" ht="129.75" customHeight="1" x14ac:dyDescent="0.25">
      <c r="E180" s="47"/>
    </row>
    <row r="181" spans="5:5" ht="56.25" customHeight="1" x14ac:dyDescent="0.25">
      <c r="E181" s="47"/>
    </row>
    <row r="182" spans="5:5" ht="48.75" customHeight="1" x14ac:dyDescent="0.25">
      <c r="E182" s="47"/>
    </row>
    <row r="183" spans="5:5" ht="84.75" customHeight="1" x14ac:dyDescent="0.25">
      <c r="E183" s="47"/>
    </row>
    <row r="184" spans="5:5" ht="72" customHeight="1" x14ac:dyDescent="0.25">
      <c r="E184" s="47"/>
    </row>
    <row r="185" spans="5:5" ht="50.25" customHeight="1" x14ac:dyDescent="0.25">
      <c r="E185" s="47"/>
    </row>
    <row r="186" spans="5:5" ht="87.75" customHeight="1" x14ac:dyDescent="0.25">
      <c r="E186" s="47"/>
    </row>
    <row r="187" spans="5:5" ht="79.5" customHeight="1" x14ac:dyDescent="0.25">
      <c r="E187" s="47"/>
    </row>
    <row r="188" spans="5:5" ht="80.25" customHeight="1" x14ac:dyDescent="0.25">
      <c r="E188" s="47"/>
    </row>
    <row r="189" spans="5:5" ht="65.25" customHeight="1" x14ac:dyDescent="0.25">
      <c r="E189" s="47"/>
    </row>
    <row r="190" spans="5:5" ht="169.5" customHeight="1" x14ac:dyDescent="0.25">
      <c r="E190" s="47"/>
    </row>
    <row r="191" spans="5:5" ht="58.5" customHeight="1" x14ac:dyDescent="0.25">
      <c r="E191" s="47"/>
    </row>
    <row r="192" spans="5:5" ht="80.25" customHeight="1" x14ac:dyDescent="0.25">
      <c r="E192" s="47"/>
    </row>
    <row r="193" spans="5:5" ht="63" customHeight="1" x14ac:dyDescent="0.25">
      <c r="E193" s="47"/>
    </row>
    <row r="194" spans="5:5" ht="66" customHeight="1" x14ac:dyDescent="0.25">
      <c r="E194" s="47"/>
    </row>
    <row r="195" spans="5:5" ht="108.75" customHeight="1" x14ac:dyDescent="0.25">
      <c r="E195" s="47"/>
    </row>
    <row r="196" spans="5:5" ht="93.75" customHeight="1" x14ac:dyDescent="0.25">
      <c r="E196" s="47"/>
    </row>
    <row r="197" spans="5:5" ht="61.5" customHeight="1" x14ac:dyDescent="0.25">
      <c r="E197" s="47"/>
    </row>
    <row r="198" spans="5:5" ht="30.75" customHeight="1" x14ac:dyDescent="0.25">
      <c r="E198" s="47"/>
    </row>
    <row r="199" spans="5:5" ht="63.75" customHeight="1" x14ac:dyDescent="0.25">
      <c r="E199" s="47"/>
    </row>
    <row r="200" spans="5:5" ht="48.75" customHeight="1" x14ac:dyDescent="0.25">
      <c r="E200" s="47"/>
    </row>
    <row r="201" spans="5:5" ht="48" customHeight="1" x14ac:dyDescent="0.25">
      <c r="E201" s="47"/>
    </row>
    <row r="202" spans="5:5" ht="69" customHeight="1" x14ac:dyDescent="0.25">
      <c r="E202" s="47"/>
    </row>
    <row r="203" spans="5:5" ht="77.25" customHeight="1" x14ac:dyDescent="0.25">
      <c r="E203" s="47"/>
    </row>
    <row r="204" spans="5:5" ht="54" customHeight="1" x14ac:dyDescent="0.25">
      <c r="E204" s="47"/>
    </row>
    <row r="205" spans="5:5" ht="63" customHeight="1" x14ac:dyDescent="0.25">
      <c r="E205" s="47"/>
    </row>
    <row r="206" spans="5:5" ht="51" customHeight="1" x14ac:dyDescent="0.25">
      <c r="E206" s="47"/>
    </row>
    <row r="207" spans="5:5" ht="62.25" customHeight="1" x14ac:dyDescent="0.25">
      <c r="E207" s="47"/>
    </row>
    <row r="208" spans="5:5" ht="78" customHeight="1" x14ac:dyDescent="0.25">
      <c r="E208" s="47"/>
    </row>
    <row r="209" spans="5:5" ht="69" customHeight="1" x14ac:dyDescent="0.25">
      <c r="E209" s="47"/>
    </row>
    <row r="210" spans="5:5" ht="80.25" customHeight="1" x14ac:dyDescent="0.25">
      <c r="E210" s="47"/>
    </row>
    <row r="211" spans="5:5" ht="59.25" customHeight="1" x14ac:dyDescent="0.25">
      <c r="E211" s="47"/>
    </row>
    <row r="212" spans="5:5" ht="57" customHeight="1" x14ac:dyDescent="0.25">
      <c r="E212" s="47"/>
    </row>
    <row r="213" spans="5:5" ht="27" customHeight="1" x14ac:dyDescent="0.25">
      <c r="E213" s="47"/>
    </row>
    <row r="214" spans="5:5" ht="32.25" customHeight="1" x14ac:dyDescent="0.25">
      <c r="E214" s="47"/>
    </row>
    <row r="215" spans="5:5" ht="39.75" customHeight="1" x14ac:dyDescent="0.25">
      <c r="E215" s="47"/>
    </row>
    <row r="216" spans="5:5" ht="24.75" customHeight="1" x14ac:dyDescent="0.25">
      <c r="E216" s="47"/>
    </row>
    <row r="217" spans="5:5" ht="30.75" customHeight="1" x14ac:dyDescent="0.25">
      <c r="E217" s="47"/>
    </row>
    <row r="218" spans="5:5" ht="27" customHeight="1" x14ac:dyDescent="0.25">
      <c r="E218" s="47"/>
    </row>
    <row r="219" spans="5:5" ht="36" customHeight="1" x14ac:dyDescent="0.25">
      <c r="E219" s="47"/>
    </row>
    <row r="220" spans="5:5" ht="43.5" customHeight="1" x14ac:dyDescent="0.25">
      <c r="E220" s="47"/>
    </row>
    <row r="221" spans="5:5" ht="24.75" customHeight="1" x14ac:dyDescent="0.25">
      <c r="E221" s="47"/>
    </row>
    <row r="222" spans="5:5" ht="27.75" customHeight="1" x14ac:dyDescent="0.25">
      <c r="E222" s="47"/>
    </row>
    <row r="223" spans="5:5" ht="27.75" customHeight="1" x14ac:dyDescent="0.25">
      <c r="E223" s="47"/>
    </row>
    <row r="224" spans="5:5" ht="59.25" customHeight="1" x14ac:dyDescent="0.25">
      <c r="E224" s="47"/>
    </row>
    <row r="225" spans="1:5" ht="51" customHeight="1" x14ac:dyDescent="0.25">
      <c r="E225" s="47"/>
    </row>
    <row r="226" spans="1:5" ht="42.75" customHeight="1" x14ac:dyDescent="0.25">
      <c r="E226" s="47"/>
    </row>
    <row r="227" spans="1:5" ht="32.25" customHeight="1" x14ac:dyDescent="0.25">
      <c r="E227" s="47"/>
    </row>
    <row r="228" spans="1:5" ht="27" customHeight="1" x14ac:dyDescent="0.25">
      <c r="E228" s="47"/>
    </row>
    <row r="229" spans="1:5" ht="33" customHeight="1" x14ac:dyDescent="0.25">
      <c r="E229" s="47"/>
    </row>
    <row r="230" spans="1:5" ht="36" customHeight="1" x14ac:dyDescent="0.25">
      <c r="E230" s="47"/>
    </row>
    <row r="231" spans="1:5" ht="36" customHeight="1" x14ac:dyDescent="0.25">
      <c r="E231" s="47"/>
    </row>
    <row r="232" spans="1:5" ht="38.25" customHeight="1" x14ac:dyDescent="0.25">
      <c r="A232" t="s">
        <v>359</v>
      </c>
      <c r="E232" s="47"/>
    </row>
    <row r="233" spans="1:5" ht="21.75" customHeight="1" x14ac:dyDescent="0.25">
      <c r="E233" s="47"/>
    </row>
    <row r="234" spans="1:5" x14ac:dyDescent="0.25">
      <c r="E234" s="47"/>
    </row>
    <row r="235" spans="1:5" x14ac:dyDescent="0.25">
      <c r="E235" s="47"/>
    </row>
    <row r="236" spans="1:5" ht="26.25" customHeight="1" x14ac:dyDescent="0.25">
      <c r="E236" s="47"/>
    </row>
    <row r="237" spans="1:5" x14ac:dyDescent="0.25">
      <c r="E237" s="47"/>
    </row>
    <row r="238" spans="1:5" x14ac:dyDescent="0.25">
      <c r="E238" s="47"/>
    </row>
    <row r="239" spans="1:5" x14ac:dyDescent="0.25">
      <c r="E239" s="47"/>
    </row>
    <row r="240" spans="1:5" x14ac:dyDescent="0.25">
      <c r="E240" s="47"/>
    </row>
    <row r="241" spans="5:5" x14ac:dyDescent="0.25">
      <c r="E241" s="47"/>
    </row>
    <row r="242" spans="5:5" x14ac:dyDescent="0.25">
      <c r="E242" s="47"/>
    </row>
    <row r="243" spans="5:5" x14ac:dyDescent="0.25">
      <c r="E243" s="47"/>
    </row>
    <row r="244" spans="5:5" x14ac:dyDescent="0.25">
      <c r="E244" s="47"/>
    </row>
    <row r="245" spans="5:5" x14ac:dyDescent="0.25">
      <c r="E245" s="47"/>
    </row>
    <row r="246" spans="5:5" ht="15" customHeight="1" x14ac:dyDescent="0.25">
      <c r="E246" s="47"/>
    </row>
    <row r="247" spans="5:5" ht="25.5" customHeight="1" x14ac:dyDescent="0.25">
      <c r="E247" s="47"/>
    </row>
    <row r="248" spans="5:5" x14ac:dyDescent="0.25">
      <c r="E248" s="47"/>
    </row>
    <row r="249" spans="5:5" x14ac:dyDescent="0.25">
      <c r="E249" s="47"/>
    </row>
    <row r="250" spans="5:5" x14ac:dyDescent="0.25">
      <c r="E250" s="47"/>
    </row>
    <row r="251" spans="5:5" x14ac:dyDescent="0.25">
      <c r="E251" s="47"/>
    </row>
    <row r="252" spans="5:5" x14ac:dyDescent="0.25">
      <c r="E252" s="47"/>
    </row>
    <row r="253" spans="5:5" x14ac:dyDescent="0.25">
      <c r="E253" s="47"/>
    </row>
    <row r="254" spans="5:5" x14ac:dyDescent="0.25">
      <c r="E254" s="47"/>
    </row>
    <row r="255" spans="5:5" x14ac:dyDescent="0.25">
      <c r="E255" s="47"/>
    </row>
    <row r="256" spans="5:5" x14ac:dyDescent="0.25">
      <c r="E256" s="47"/>
    </row>
    <row r="257" spans="5:5" x14ac:dyDescent="0.25">
      <c r="E257" s="47"/>
    </row>
    <row r="258" spans="5:5" x14ac:dyDescent="0.25">
      <c r="E258" s="47"/>
    </row>
    <row r="259" spans="5:5" x14ac:dyDescent="0.25">
      <c r="E259" s="47"/>
    </row>
    <row r="260" spans="5:5" ht="15" customHeight="1" x14ac:dyDescent="0.25">
      <c r="E260" s="47"/>
    </row>
    <row r="261" spans="5:5" x14ac:dyDescent="0.25">
      <c r="E261" s="47"/>
    </row>
    <row r="262" spans="5:5" x14ac:dyDescent="0.25">
      <c r="E262" s="47"/>
    </row>
    <row r="263" spans="5:5" x14ac:dyDescent="0.25">
      <c r="E263" s="47"/>
    </row>
    <row r="264" spans="5:5" x14ac:dyDescent="0.25">
      <c r="E264" s="47"/>
    </row>
    <row r="265" spans="5:5" x14ac:dyDescent="0.25">
      <c r="E265" s="47"/>
    </row>
    <row r="273" ht="44.25" customHeight="1" x14ac:dyDescent="0.25"/>
    <row r="278" ht="15" customHeight="1" x14ac:dyDescent="0.25"/>
    <row r="279" ht="15" customHeight="1" x14ac:dyDescent="0.25"/>
    <row r="281" ht="31.5" customHeight="1" x14ac:dyDescent="0.25"/>
    <row r="282" ht="25.5" customHeight="1" x14ac:dyDescent="0.25"/>
    <row r="284" ht="23.25" customHeight="1" x14ac:dyDescent="0.25"/>
    <row r="286" ht="25.5" customHeight="1" x14ac:dyDescent="0.25"/>
    <row r="287" ht="33.75" customHeight="1" x14ac:dyDescent="0.25"/>
    <row r="290" ht="27.75" customHeight="1" x14ac:dyDescent="0.25"/>
    <row r="291" ht="15" customHeight="1" x14ac:dyDescent="0.25"/>
    <row r="297" ht="27" customHeight="1" x14ac:dyDescent="0.25"/>
    <row r="299" ht="16.5" customHeight="1" x14ac:dyDescent="0.25"/>
    <row r="301" ht="10.5" customHeight="1" x14ac:dyDescent="0.25"/>
    <row r="304" ht="57" customHeight="1" x14ac:dyDescent="0.25"/>
    <row r="305" ht="63" customHeight="1" x14ac:dyDescent="0.25"/>
    <row r="306" ht="44.25" customHeight="1" x14ac:dyDescent="0.25"/>
    <row r="307" ht="36" customHeight="1" x14ac:dyDescent="0.25"/>
    <row r="309" ht="42" customHeight="1" x14ac:dyDescent="0.25"/>
    <row r="310" ht="49.5" customHeight="1" x14ac:dyDescent="0.25"/>
    <row r="311" ht="39" customHeight="1" x14ac:dyDescent="0.25"/>
    <row r="312" ht="53.25" customHeight="1" x14ac:dyDescent="0.25"/>
    <row r="313" ht="54" customHeight="1" x14ac:dyDescent="0.25"/>
    <row r="314" ht="23.25" customHeight="1" x14ac:dyDescent="0.25"/>
    <row r="318" ht="30.75" customHeight="1" x14ac:dyDescent="0.25"/>
    <row r="319" ht="23.25" customHeight="1" x14ac:dyDescent="0.25"/>
    <row r="320" ht="13.5" customHeight="1" x14ac:dyDescent="0.25"/>
    <row r="321" ht="21.75" customHeight="1" x14ac:dyDescent="0.25"/>
    <row r="326" ht="30" customHeight="1" x14ac:dyDescent="0.25"/>
    <row r="327" ht="15" customHeight="1" x14ac:dyDescent="0.25"/>
    <row r="332" ht="15" customHeight="1" x14ac:dyDescent="0.25"/>
    <row r="335" ht="15" customHeight="1" x14ac:dyDescent="0.25"/>
    <row r="350" ht="36.75" customHeight="1" x14ac:dyDescent="0.25"/>
    <row r="356" ht="15" customHeight="1" x14ac:dyDescent="0.25"/>
    <row r="390" ht="15" customHeight="1" x14ac:dyDescent="0.25"/>
    <row r="391" ht="15" customHeight="1" x14ac:dyDescent="0.25"/>
    <row r="392" ht="15" customHeight="1" x14ac:dyDescent="0.25"/>
    <row r="393" ht="15" customHeight="1" x14ac:dyDescent="0.25"/>
    <row r="441" ht="15" customHeight="1" x14ac:dyDescent="0.25"/>
    <row r="449" ht="24" customHeight="1" x14ac:dyDescent="0.25"/>
    <row r="463" ht="15" customHeight="1" x14ac:dyDescent="0.25"/>
    <row r="464" ht="15" customHeight="1" x14ac:dyDescent="0.25"/>
    <row r="473" ht="15" customHeight="1" x14ac:dyDescent="0.25"/>
    <row r="479" ht="15" customHeight="1" x14ac:dyDescent="0.25"/>
    <row r="485" ht="13.5" customHeight="1" x14ac:dyDescent="0.25"/>
    <row r="486" ht="13.5" customHeight="1" x14ac:dyDescent="0.25"/>
    <row r="489" ht="15" customHeight="1" x14ac:dyDescent="0.25"/>
    <row r="514" ht="15" customHeight="1" x14ac:dyDescent="0.25"/>
    <row r="515" ht="15" customHeight="1" x14ac:dyDescent="0.25"/>
    <row r="519" ht="15" customHeight="1" x14ac:dyDescent="0.25"/>
    <row r="530" ht="15" customHeight="1" x14ac:dyDescent="0.25"/>
    <row r="536" ht="18" customHeight="1" x14ac:dyDescent="0.25"/>
    <row r="537" ht="14.25" customHeight="1" x14ac:dyDescent="0.25"/>
    <row r="550" ht="15" customHeight="1" x14ac:dyDescent="0.25"/>
    <row r="558" ht="15" customHeight="1" x14ac:dyDescent="0.25"/>
    <row r="559" ht="15" customHeight="1" x14ac:dyDescent="0.25"/>
    <row r="562" ht="15" customHeight="1" x14ac:dyDescent="0.25"/>
  </sheetData>
  <mergeCells count="2">
    <mergeCell ref="A5:E5"/>
    <mergeCell ref="A6:E6"/>
  </mergeCells>
  <phoneticPr fontId="9" type="noConversion"/>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9"/>
  <sheetViews>
    <sheetView view="pageBreakPreview" zoomScale="75" zoomScaleNormal="91" zoomScaleSheetLayoutView="75"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2261</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40.5" customHeight="1" x14ac:dyDescent="0.25">
      <c r="A9" s="18" t="s">
        <v>22</v>
      </c>
      <c r="B9" s="22" t="s">
        <v>1476</v>
      </c>
      <c r="C9" s="22" t="s">
        <v>1475</v>
      </c>
      <c r="D9" s="50">
        <v>49872</v>
      </c>
      <c r="E9" s="18">
        <v>44413</v>
      </c>
      <c r="F9" s="7">
        <v>165841941</v>
      </c>
    </row>
    <row r="10" spans="1:6" ht="28.5" customHeight="1" x14ac:dyDescent="0.25">
      <c r="A10" s="16" t="s">
        <v>22</v>
      </c>
      <c r="B10" s="4" t="s">
        <v>1478</v>
      </c>
      <c r="C10" s="4" t="s">
        <v>1477</v>
      </c>
      <c r="D10" s="51">
        <v>29893.1</v>
      </c>
      <c r="E10" s="16">
        <v>44417</v>
      </c>
      <c r="F10" s="6">
        <v>165841941</v>
      </c>
    </row>
    <row r="11" spans="1:6" ht="44.25" customHeight="1" x14ac:dyDescent="0.25">
      <c r="A11" s="18" t="s">
        <v>22</v>
      </c>
      <c r="B11" s="22" t="s">
        <v>1478</v>
      </c>
      <c r="C11" s="22" t="s">
        <v>1479</v>
      </c>
      <c r="D11" s="50">
        <v>350.9</v>
      </c>
      <c r="E11" s="18">
        <v>44417</v>
      </c>
      <c r="F11" s="7">
        <v>165841941</v>
      </c>
    </row>
    <row r="12" spans="1:6" ht="90" customHeight="1" x14ac:dyDescent="0.25">
      <c r="A12" s="16" t="s">
        <v>22</v>
      </c>
      <c r="B12" s="4" t="s">
        <v>1481</v>
      </c>
      <c r="C12" s="4" t="s">
        <v>1480</v>
      </c>
      <c r="D12" s="51">
        <v>39674</v>
      </c>
      <c r="E12" s="16">
        <v>44417</v>
      </c>
      <c r="F12" s="6">
        <v>165841941</v>
      </c>
    </row>
    <row r="13" spans="1:6" ht="47.25" customHeight="1" x14ac:dyDescent="0.25">
      <c r="A13" s="18" t="s">
        <v>22</v>
      </c>
      <c r="B13" s="22" t="s">
        <v>1483</v>
      </c>
      <c r="C13" s="22" t="s">
        <v>1482</v>
      </c>
      <c r="D13" s="50">
        <v>3600</v>
      </c>
      <c r="E13" s="18">
        <v>44417</v>
      </c>
      <c r="F13" s="7">
        <v>165841941</v>
      </c>
    </row>
    <row r="14" spans="1:6" ht="92.25" customHeight="1" x14ac:dyDescent="0.25">
      <c r="A14" s="16" t="s">
        <v>22</v>
      </c>
      <c r="B14" s="4" t="s">
        <v>1485</v>
      </c>
      <c r="C14" s="4" t="s">
        <v>1484</v>
      </c>
      <c r="D14" s="51">
        <v>5194</v>
      </c>
      <c r="E14" s="16">
        <v>44418</v>
      </c>
      <c r="F14" s="6">
        <v>165841941</v>
      </c>
    </row>
    <row r="15" spans="1:6" s="8" customFormat="1" ht="85.5" customHeight="1" x14ac:dyDescent="0.25">
      <c r="A15" s="18" t="s">
        <v>22</v>
      </c>
      <c r="B15" s="22" t="s">
        <v>1485</v>
      </c>
      <c r="C15" s="22" t="s">
        <v>1486</v>
      </c>
      <c r="D15" s="50">
        <v>1885</v>
      </c>
      <c r="E15" s="18">
        <v>44421</v>
      </c>
      <c r="F15" s="7">
        <v>165841941</v>
      </c>
    </row>
    <row r="16" spans="1:6" ht="81.75" customHeight="1" x14ac:dyDescent="0.25">
      <c r="A16" s="16" t="s">
        <v>22</v>
      </c>
      <c r="B16" s="4" t="s">
        <v>1485</v>
      </c>
      <c r="C16" s="4" t="s">
        <v>1487</v>
      </c>
      <c r="D16" s="51">
        <v>1237</v>
      </c>
      <c r="E16" s="16">
        <v>44421</v>
      </c>
      <c r="F16" s="6">
        <v>165841941</v>
      </c>
    </row>
    <row r="17" spans="1:6" ht="81.75" customHeight="1" x14ac:dyDescent="0.25">
      <c r="A17" s="18" t="s">
        <v>22</v>
      </c>
      <c r="B17" s="22" t="s">
        <v>1485</v>
      </c>
      <c r="C17" s="22" t="s">
        <v>1488</v>
      </c>
      <c r="D17" s="50">
        <v>11824</v>
      </c>
      <c r="E17" s="18">
        <v>44421</v>
      </c>
      <c r="F17" s="7">
        <v>165841941</v>
      </c>
    </row>
    <row r="18" spans="1:6" ht="78" customHeight="1" x14ac:dyDescent="0.25">
      <c r="A18" s="16" t="s">
        <v>22</v>
      </c>
      <c r="B18" s="4" t="s">
        <v>270</v>
      </c>
      <c r="C18" s="4" t="s">
        <v>1489</v>
      </c>
      <c r="D18" s="51">
        <v>82353.009999999995</v>
      </c>
      <c r="E18" s="16">
        <v>44421</v>
      </c>
      <c r="F18" s="6">
        <v>165841941</v>
      </c>
    </row>
    <row r="19" spans="1:6" ht="36.75" customHeight="1" x14ac:dyDescent="0.25">
      <c r="A19" s="18" t="s">
        <v>10</v>
      </c>
      <c r="B19" s="22" t="s">
        <v>16</v>
      </c>
      <c r="C19" s="22" t="s">
        <v>668</v>
      </c>
      <c r="D19" s="50">
        <v>50003.23</v>
      </c>
      <c r="E19" s="18">
        <v>44421</v>
      </c>
      <c r="F19" s="7" t="s">
        <v>80</v>
      </c>
    </row>
    <row r="20" spans="1:6" ht="27.75" customHeight="1" x14ac:dyDescent="0.25">
      <c r="A20" s="18" t="s">
        <v>10</v>
      </c>
      <c r="B20" s="22" t="s">
        <v>1311</v>
      </c>
      <c r="C20" s="22" t="s">
        <v>1311</v>
      </c>
      <c r="D20" s="50">
        <v>2100000</v>
      </c>
      <c r="E20" s="18">
        <v>44410</v>
      </c>
      <c r="F20" s="7">
        <v>65508437191</v>
      </c>
    </row>
    <row r="21" spans="1:6" ht="48" customHeight="1" x14ac:dyDescent="0.25">
      <c r="A21" s="16" t="s">
        <v>10</v>
      </c>
      <c r="B21" s="4" t="s">
        <v>371</v>
      </c>
      <c r="C21" s="4" t="s">
        <v>1490</v>
      </c>
      <c r="D21" s="51">
        <v>163140</v>
      </c>
      <c r="E21" s="16">
        <v>44414</v>
      </c>
      <c r="F21" s="6">
        <v>65508437191</v>
      </c>
    </row>
    <row r="22" spans="1:6" ht="51.75" customHeight="1" x14ac:dyDescent="0.25">
      <c r="A22" s="18" t="s">
        <v>10</v>
      </c>
      <c r="B22" s="22" t="s">
        <v>371</v>
      </c>
      <c r="C22" s="22" t="s">
        <v>1491</v>
      </c>
      <c r="D22" s="50">
        <v>7704.72</v>
      </c>
      <c r="E22" s="18">
        <v>44414</v>
      </c>
      <c r="F22" s="7">
        <v>65508437191</v>
      </c>
    </row>
    <row r="23" spans="1:6" ht="66" customHeight="1" x14ac:dyDescent="0.25">
      <c r="A23" s="16" t="s">
        <v>10</v>
      </c>
      <c r="B23" s="4" t="s">
        <v>1118</v>
      </c>
      <c r="C23" s="4" t="s">
        <v>1492</v>
      </c>
      <c r="D23" s="51">
        <v>1148995.78</v>
      </c>
      <c r="E23" s="16">
        <v>44414</v>
      </c>
      <c r="F23" s="6">
        <v>65508437191</v>
      </c>
    </row>
    <row r="24" spans="1:6" ht="68.25" customHeight="1" x14ac:dyDescent="0.25">
      <c r="A24" s="18" t="s">
        <v>10</v>
      </c>
      <c r="B24" s="22" t="s">
        <v>1249</v>
      </c>
      <c r="C24" s="22" t="s">
        <v>1493</v>
      </c>
      <c r="D24" s="50">
        <v>61164.51</v>
      </c>
      <c r="E24" s="18">
        <v>44414</v>
      </c>
      <c r="F24" s="7">
        <v>65508437191</v>
      </c>
    </row>
    <row r="25" spans="1:6" ht="57.75" customHeight="1" x14ac:dyDescent="0.25">
      <c r="A25" s="16" t="s">
        <v>10</v>
      </c>
      <c r="B25" s="4" t="s">
        <v>1249</v>
      </c>
      <c r="C25" s="4" t="s">
        <v>1494</v>
      </c>
      <c r="D25" s="51">
        <v>37752.199999999997</v>
      </c>
      <c r="E25" s="16">
        <v>44414</v>
      </c>
      <c r="F25" s="6">
        <v>65508437191</v>
      </c>
    </row>
    <row r="26" spans="1:6" ht="64.5" customHeight="1" x14ac:dyDescent="0.25">
      <c r="A26" s="18" t="s">
        <v>10</v>
      </c>
      <c r="B26" s="22" t="s">
        <v>553</v>
      </c>
      <c r="C26" s="22" t="s">
        <v>1495</v>
      </c>
      <c r="D26" s="50">
        <v>81399.37</v>
      </c>
      <c r="E26" s="18">
        <v>44414</v>
      </c>
      <c r="F26" s="7">
        <v>65508437191</v>
      </c>
    </row>
    <row r="27" spans="1:6" ht="72" customHeight="1" x14ac:dyDescent="0.25">
      <c r="A27" s="16" t="s">
        <v>10</v>
      </c>
      <c r="B27" s="4" t="s">
        <v>287</v>
      </c>
      <c r="C27" s="4" t="s">
        <v>1496</v>
      </c>
      <c r="D27" s="51">
        <v>162724</v>
      </c>
      <c r="E27" s="16">
        <v>44414</v>
      </c>
      <c r="F27" s="6">
        <v>65508437191</v>
      </c>
    </row>
    <row r="28" spans="1:6" ht="74.25" customHeight="1" x14ac:dyDescent="0.25">
      <c r="A28" s="18" t="s">
        <v>10</v>
      </c>
      <c r="B28" s="22" t="s">
        <v>1498</v>
      </c>
      <c r="C28" s="22" t="s">
        <v>1497</v>
      </c>
      <c r="D28" s="50">
        <v>7794.43</v>
      </c>
      <c r="E28" s="18">
        <v>44414</v>
      </c>
      <c r="F28" s="7">
        <v>65508437191</v>
      </c>
    </row>
    <row r="29" spans="1:6" ht="87" customHeight="1" x14ac:dyDescent="0.25">
      <c r="A29" s="16" t="s">
        <v>10</v>
      </c>
      <c r="B29" s="4" t="s">
        <v>1498</v>
      </c>
      <c r="C29" s="4" t="s">
        <v>1499</v>
      </c>
      <c r="D29" s="51">
        <v>27200.28</v>
      </c>
      <c r="E29" s="16">
        <v>44414</v>
      </c>
      <c r="F29" s="6">
        <v>65508437191</v>
      </c>
    </row>
    <row r="30" spans="1:6" ht="77.25" customHeight="1" x14ac:dyDescent="0.25">
      <c r="A30" s="18" t="s">
        <v>10</v>
      </c>
      <c r="B30" s="22" t="s">
        <v>1501</v>
      </c>
      <c r="C30" s="22" t="s">
        <v>1500</v>
      </c>
      <c r="D30" s="50">
        <v>12579.27</v>
      </c>
      <c r="E30" s="18">
        <v>44414</v>
      </c>
      <c r="F30" s="7">
        <v>65508437191</v>
      </c>
    </row>
    <row r="31" spans="1:6" ht="52.5" customHeight="1" x14ac:dyDescent="0.25">
      <c r="A31" s="16" t="s">
        <v>10</v>
      </c>
      <c r="B31" s="4" t="s">
        <v>958</v>
      </c>
      <c r="C31" s="4" t="s">
        <v>1502</v>
      </c>
      <c r="D31" s="51">
        <v>141882.85</v>
      </c>
      <c r="E31" s="16">
        <v>44414</v>
      </c>
      <c r="F31" s="6">
        <v>65508437191</v>
      </c>
    </row>
    <row r="32" spans="1:6" ht="68.25" customHeight="1" x14ac:dyDescent="0.25">
      <c r="A32" s="18" t="s">
        <v>10</v>
      </c>
      <c r="B32" s="22" t="s">
        <v>61</v>
      </c>
      <c r="C32" s="22" t="s">
        <v>1503</v>
      </c>
      <c r="D32" s="50">
        <v>21217.68</v>
      </c>
      <c r="E32" s="18">
        <v>44421</v>
      </c>
      <c r="F32" s="7">
        <v>65508437191</v>
      </c>
    </row>
    <row r="33" spans="1:6" ht="105.75" customHeight="1" x14ac:dyDescent="0.25">
      <c r="A33" s="16" t="s">
        <v>10</v>
      </c>
      <c r="B33" s="4" t="s">
        <v>61</v>
      </c>
      <c r="C33" s="4" t="s">
        <v>1504</v>
      </c>
      <c r="D33" s="51">
        <v>141848.63</v>
      </c>
      <c r="E33" s="16">
        <v>44421</v>
      </c>
      <c r="F33" s="6">
        <v>65508437191</v>
      </c>
    </row>
    <row r="34" spans="1:6" ht="64.5" customHeight="1" x14ac:dyDescent="0.25">
      <c r="A34" s="18" t="s">
        <v>10</v>
      </c>
      <c r="B34" s="22" t="s">
        <v>57</v>
      </c>
      <c r="C34" s="22" t="s">
        <v>1505</v>
      </c>
      <c r="D34" s="50">
        <v>18777.72</v>
      </c>
      <c r="E34" s="18">
        <v>44421</v>
      </c>
      <c r="F34" s="7">
        <v>65508437191</v>
      </c>
    </row>
    <row r="35" spans="1:6" ht="59.25" customHeight="1" x14ac:dyDescent="0.25">
      <c r="A35" s="16" t="s">
        <v>10</v>
      </c>
      <c r="B35" s="4" t="s">
        <v>553</v>
      </c>
      <c r="C35" s="4" t="s">
        <v>1506</v>
      </c>
      <c r="D35" s="51">
        <v>81399.37</v>
      </c>
      <c r="E35" s="16">
        <v>44421</v>
      </c>
      <c r="F35" s="6">
        <v>65508437191</v>
      </c>
    </row>
    <row r="36" spans="1:6" ht="57" customHeight="1" x14ac:dyDescent="0.25">
      <c r="A36" s="18" t="s">
        <v>10</v>
      </c>
      <c r="B36" s="22" t="s">
        <v>1112</v>
      </c>
      <c r="C36" s="22" t="s">
        <v>1507</v>
      </c>
      <c r="D36" s="50">
        <v>110702.15</v>
      </c>
      <c r="E36" s="18">
        <v>44421</v>
      </c>
      <c r="F36" s="7">
        <v>65508437191</v>
      </c>
    </row>
    <row r="37" spans="1:6" ht="72" customHeight="1" x14ac:dyDescent="0.25">
      <c r="A37" s="16" t="s">
        <v>10</v>
      </c>
      <c r="B37" s="4" t="s">
        <v>63</v>
      </c>
      <c r="C37" s="4" t="s">
        <v>1508</v>
      </c>
      <c r="D37" s="51">
        <v>42508.2</v>
      </c>
      <c r="E37" s="16">
        <v>44421</v>
      </c>
      <c r="F37" s="6">
        <v>65508437191</v>
      </c>
    </row>
    <row r="38" spans="1:6" ht="77.25" customHeight="1" x14ac:dyDescent="0.25">
      <c r="A38" s="18" t="s">
        <v>10</v>
      </c>
      <c r="B38" s="22" t="s">
        <v>63</v>
      </c>
      <c r="C38" s="22" t="s">
        <v>1509</v>
      </c>
      <c r="D38" s="50">
        <v>27797.64</v>
      </c>
      <c r="E38" s="18">
        <v>44421</v>
      </c>
      <c r="F38" s="7">
        <v>65508437191</v>
      </c>
    </row>
    <row r="39" spans="1:6" ht="86.25" customHeight="1" x14ac:dyDescent="0.25">
      <c r="A39" s="16" t="s">
        <v>10</v>
      </c>
      <c r="B39" s="4" t="s">
        <v>294</v>
      </c>
      <c r="C39" s="4" t="s">
        <v>1510</v>
      </c>
      <c r="D39" s="51">
        <v>35153.730000000003</v>
      </c>
      <c r="E39" s="16">
        <v>44421</v>
      </c>
      <c r="F39" s="6">
        <v>65508437191</v>
      </c>
    </row>
    <row r="40" spans="1:6" ht="145.5" customHeight="1" x14ac:dyDescent="0.25">
      <c r="A40" s="18" t="s">
        <v>10</v>
      </c>
      <c r="B40" s="22" t="s">
        <v>294</v>
      </c>
      <c r="C40" s="22" t="s">
        <v>1511</v>
      </c>
      <c r="D40" s="50">
        <v>194836.98</v>
      </c>
      <c r="E40" s="18">
        <v>44421</v>
      </c>
      <c r="F40" s="7">
        <v>65508437191</v>
      </c>
    </row>
    <row r="41" spans="1:6" ht="36" customHeight="1" x14ac:dyDescent="0.25">
      <c r="A41" s="16" t="s">
        <v>636</v>
      </c>
      <c r="B41" s="4" t="s">
        <v>262</v>
      </c>
      <c r="C41" s="4" t="s">
        <v>1512</v>
      </c>
      <c r="D41" s="51">
        <v>22975.09</v>
      </c>
      <c r="E41" s="16">
        <v>44410</v>
      </c>
      <c r="F41" s="6">
        <v>65508437174</v>
      </c>
    </row>
    <row r="42" spans="1:6" ht="33.75" customHeight="1" x14ac:dyDescent="0.25">
      <c r="A42" s="18" t="s">
        <v>636</v>
      </c>
      <c r="B42" s="22" t="s">
        <v>16</v>
      </c>
      <c r="C42" s="22" t="s">
        <v>259</v>
      </c>
      <c r="D42" s="50">
        <v>598975.80000000005</v>
      </c>
      <c r="E42" s="18">
        <v>44410</v>
      </c>
      <c r="F42" s="7">
        <v>65508437174</v>
      </c>
    </row>
    <row r="43" spans="1:6" ht="35.25" customHeight="1" x14ac:dyDescent="0.25">
      <c r="A43" s="16" t="s">
        <v>636</v>
      </c>
      <c r="B43" s="4" t="s">
        <v>1513</v>
      </c>
      <c r="C43" s="4" t="s">
        <v>1513</v>
      </c>
      <c r="D43" s="51">
        <v>4450000</v>
      </c>
      <c r="E43" s="16">
        <v>44410</v>
      </c>
      <c r="F43" s="6">
        <v>65508437174</v>
      </c>
    </row>
    <row r="44" spans="1:6" ht="22.5" customHeight="1" x14ac:dyDescent="0.25">
      <c r="A44" s="18" t="s">
        <v>636</v>
      </c>
      <c r="B44" s="22" t="s">
        <v>11</v>
      </c>
      <c r="C44" s="22" t="s">
        <v>1514</v>
      </c>
      <c r="D44" s="50">
        <v>2726707</v>
      </c>
      <c r="E44" s="18">
        <v>44421</v>
      </c>
      <c r="F44" s="7">
        <v>65508437174</v>
      </c>
    </row>
    <row r="45" spans="1:6" ht="34.5" customHeight="1" x14ac:dyDescent="0.25">
      <c r="A45" s="16" t="s">
        <v>1515</v>
      </c>
      <c r="B45" s="4" t="s">
        <v>985</v>
      </c>
      <c r="C45" s="4" t="s">
        <v>1514</v>
      </c>
      <c r="D45" s="51">
        <v>15297.4</v>
      </c>
      <c r="E45" s="16">
        <v>44421</v>
      </c>
      <c r="F45" s="6">
        <v>65508437174</v>
      </c>
    </row>
    <row r="46" spans="1:6" ht="18.75" customHeight="1" x14ac:dyDescent="0.25">
      <c r="A46" s="18" t="s">
        <v>1516</v>
      </c>
      <c r="B46" s="22" t="s">
        <v>993</v>
      </c>
      <c r="C46" s="22" t="s">
        <v>1514</v>
      </c>
      <c r="D46" s="50">
        <v>17440.8</v>
      </c>
      <c r="E46" s="18">
        <v>44421</v>
      </c>
      <c r="F46" s="7">
        <v>65508437174</v>
      </c>
    </row>
    <row r="47" spans="1:6" ht="29.25" customHeight="1" x14ac:dyDescent="0.25">
      <c r="A47" s="16" t="s">
        <v>1517</v>
      </c>
      <c r="B47" s="4" t="s">
        <v>12</v>
      </c>
      <c r="C47" s="4" t="s">
        <v>1514</v>
      </c>
      <c r="D47" s="51">
        <v>5017.2</v>
      </c>
      <c r="E47" s="16">
        <v>44421</v>
      </c>
      <c r="F47" s="6">
        <v>65508437174</v>
      </c>
    </row>
    <row r="48" spans="1:6" ht="20.25" customHeight="1" x14ac:dyDescent="0.25">
      <c r="A48" s="18" t="s">
        <v>1518</v>
      </c>
      <c r="B48" s="22" t="s">
        <v>1007</v>
      </c>
      <c r="C48" s="22" t="s">
        <v>1514</v>
      </c>
      <c r="D48" s="50">
        <v>6666.2</v>
      </c>
      <c r="E48" s="18">
        <v>44421</v>
      </c>
      <c r="F48" s="7">
        <v>65508437174</v>
      </c>
    </row>
    <row r="49" spans="1:6" ht="21.75" customHeight="1" x14ac:dyDescent="0.25">
      <c r="A49" s="16" t="s">
        <v>1519</v>
      </c>
      <c r="B49" s="4" t="s">
        <v>1009</v>
      </c>
      <c r="C49" s="4" t="s">
        <v>1514</v>
      </c>
      <c r="D49" s="51">
        <v>6218</v>
      </c>
      <c r="E49" s="16">
        <v>44421</v>
      </c>
      <c r="F49" s="6">
        <v>65508437174</v>
      </c>
    </row>
    <row r="50" spans="1:6" ht="22.5" customHeight="1" x14ac:dyDescent="0.25">
      <c r="A50" s="18" t="s">
        <v>1520</v>
      </c>
      <c r="B50" s="22" t="s">
        <v>13</v>
      </c>
      <c r="C50" s="22" t="s">
        <v>1514</v>
      </c>
      <c r="D50" s="50">
        <v>6610.4</v>
      </c>
      <c r="E50" s="18">
        <v>44421</v>
      </c>
      <c r="F50" s="7">
        <v>65508437174</v>
      </c>
    </row>
    <row r="51" spans="1:6" ht="20.25" customHeight="1" x14ac:dyDescent="0.25">
      <c r="A51" s="16" t="s">
        <v>1521</v>
      </c>
      <c r="B51" s="4" t="s">
        <v>1023</v>
      </c>
      <c r="C51" s="4" t="s">
        <v>1514</v>
      </c>
      <c r="D51" s="51">
        <v>17437.2</v>
      </c>
      <c r="E51" s="16">
        <v>44421</v>
      </c>
      <c r="F51" s="6">
        <v>65508437174</v>
      </c>
    </row>
    <row r="52" spans="1:6" ht="23.25" customHeight="1" x14ac:dyDescent="0.25">
      <c r="A52" s="18" t="s">
        <v>1522</v>
      </c>
      <c r="B52" s="22" t="s">
        <v>1036</v>
      </c>
      <c r="C52" s="22" t="s">
        <v>1514</v>
      </c>
      <c r="D52" s="50">
        <v>4562.3999999999996</v>
      </c>
      <c r="E52" s="18">
        <v>44421</v>
      </c>
      <c r="F52" s="7">
        <v>65508437174</v>
      </c>
    </row>
    <row r="53" spans="1:6" ht="23.25" customHeight="1" x14ac:dyDescent="0.25">
      <c r="A53" s="16" t="s">
        <v>1523</v>
      </c>
      <c r="B53" s="4" t="s">
        <v>1038</v>
      </c>
      <c r="C53" s="4" t="s">
        <v>1514</v>
      </c>
      <c r="D53" s="51">
        <v>16044.6</v>
      </c>
      <c r="E53" s="16">
        <v>44421</v>
      </c>
      <c r="F53" s="6">
        <v>65508437174</v>
      </c>
    </row>
    <row r="54" spans="1:6" ht="26.25" customHeight="1" x14ac:dyDescent="0.25">
      <c r="A54" s="18" t="s">
        <v>1524</v>
      </c>
      <c r="B54" s="22" t="s">
        <v>1050</v>
      </c>
      <c r="C54" s="22" t="s">
        <v>1074</v>
      </c>
      <c r="D54" s="50">
        <v>11684</v>
      </c>
      <c r="E54" s="18">
        <v>44421</v>
      </c>
      <c r="F54" s="7">
        <v>65508437174</v>
      </c>
    </row>
    <row r="55" spans="1:6" ht="24.75" customHeight="1" x14ac:dyDescent="0.25">
      <c r="A55" s="16" t="s">
        <v>1525</v>
      </c>
      <c r="B55" s="4" t="s">
        <v>1052</v>
      </c>
      <c r="C55" s="4" t="s">
        <v>1514</v>
      </c>
      <c r="D55" s="51">
        <v>7163.8</v>
      </c>
      <c r="E55" s="16">
        <v>44421</v>
      </c>
      <c r="F55" s="6">
        <v>65508437174</v>
      </c>
    </row>
    <row r="56" spans="1:6" ht="25.5" customHeight="1" x14ac:dyDescent="0.25">
      <c r="A56" s="18" t="s">
        <v>1526</v>
      </c>
      <c r="B56" s="22" t="s">
        <v>901</v>
      </c>
      <c r="C56" s="22" t="s">
        <v>1514</v>
      </c>
      <c r="D56" s="50">
        <v>8869</v>
      </c>
      <c r="E56" s="18">
        <v>44421</v>
      </c>
      <c r="F56" s="7">
        <v>65508437174</v>
      </c>
    </row>
    <row r="57" spans="1:6" ht="49.5" customHeight="1" x14ac:dyDescent="0.25">
      <c r="A57" s="16" t="s">
        <v>1527</v>
      </c>
      <c r="B57" s="4" t="s">
        <v>1064</v>
      </c>
      <c r="C57" s="4" t="s">
        <v>1528</v>
      </c>
      <c r="D57" s="51">
        <v>18060</v>
      </c>
      <c r="E57" s="16">
        <v>44421</v>
      </c>
      <c r="F57" s="6">
        <v>65508437174</v>
      </c>
    </row>
    <row r="58" spans="1:6" ht="24" customHeight="1" x14ac:dyDescent="0.25">
      <c r="A58" s="18" t="s">
        <v>1529</v>
      </c>
      <c r="B58" s="22" t="s">
        <v>1068</v>
      </c>
      <c r="C58" s="22" t="s">
        <v>1514</v>
      </c>
      <c r="D58" s="50">
        <v>17333.400000000001</v>
      </c>
      <c r="E58" s="18">
        <v>44421</v>
      </c>
      <c r="F58" s="7">
        <v>65508437174</v>
      </c>
    </row>
    <row r="59" spans="1:6" ht="34.5" customHeight="1" x14ac:dyDescent="0.25">
      <c r="A59" s="16" t="s">
        <v>1530</v>
      </c>
      <c r="B59" s="4" t="s">
        <v>250</v>
      </c>
      <c r="C59" s="4" t="s">
        <v>1531</v>
      </c>
      <c r="D59" s="51">
        <v>7857.4</v>
      </c>
      <c r="E59" s="16">
        <v>44421</v>
      </c>
      <c r="F59" s="6">
        <v>65508437174</v>
      </c>
    </row>
    <row r="60" spans="1:6" ht="37.5" customHeight="1" x14ac:dyDescent="0.25">
      <c r="A60" s="18" t="s">
        <v>1532</v>
      </c>
      <c r="B60" s="22" t="s">
        <v>1350</v>
      </c>
      <c r="C60" s="22" t="s">
        <v>1533</v>
      </c>
      <c r="D60" s="50">
        <v>9900</v>
      </c>
      <c r="E60" s="18">
        <v>44421</v>
      </c>
      <c r="F60" s="7">
        <v>65508437174</v>
      </c>
    </row>
    <row r="61" spans="1:6" ht="35.25" customHeight="1" x14ac:dyDescent="0.25">
      <c r="A61" s="16" t="s">
        <v>1534</v>
      </c>
      <c r="B61" s="4" t="s">
        <v>14</v>
      </c>
      <c r="C61" s="4" t="s">
        <v>1535</v>
      </c>
      <c r="D61" s="51">
        <v>2339.42</v>
      </c>
      <c r="E61" s="16">
        <v>44421</v>
      </c>
      <c r="F61" s="6">
        <v>65508437174</v>
      </c>
    </row>
    <row r="62" spans="1:6" ht="43.5" customHeight="1" x14ac:dyDescent="0.25">
      <c r="A62" s="18" t="s">
        <v>1536</v>
      </c>
      <c r="B62" s="22" t="s">
        <v>15</v>
      </c>
      <c r="C62" s="22" t="s">
        <v>1537</v>
      </c>
      <c r="D62" s="50">
        <v>1146.67</v>
      </c>
      <c r="E62" s="18">
        <v>44421</v>
      </c>
      <c r="F62" s="7">
        <v>65508437174</v>
      </c>
    </row>
    <row r="63" spans="1:6" ht="30.75" customHeight="1" x14ac:dyDescent="0.25">
      <c r="A63" s="16" t="s">
        <v>1538</v>
      </c>
      <c r="B63" s="4" t="s">
        <v>1539</v>
      </c>
      <c r="C63" s="4" t="s">
        <v>1514</v>
      </c>
      <c r="D63" s="51">
        <v>11733.4</v>
      </c>
      <c r="E63" s="16">
        <v>44421</v>
      </c>
      <c r="F63" s="6">
        <v>65508437174</v>
      </c>
    </row>
    <row r="64" spans="1:6" ht="36.75" customHeight="1" x14ac:dyDescent="0.25">
      <c r="A64" s="18" t="s">
        <v>636</v>
      </c>
      <c r="B64" s="22" t="s">
        <v>1541</v>
      </c>
      <c r="C64" s="22" t="s">
        <v>1540</v>
      </c>
      <c r="D64" s="50">
        <v>13785.6</v>
      </c>
      <c r="E64" s="18">
        <v>44421</v>
      </c>
      <c r="F64" s="7">
        <v>65508437174</v>
      </c>
    </row>
    <row r="65" spans="1:7" ht="31.5" customHeight="1" x14ac:dyDescent="0.25">
      <c r="A65" s="16" t="s">
        <v>1542</v>
      </c>
      <c r="B65" s="4" t="s">
        <v>6</v>
      </c>
      <c r="C65" s="4" t="s">
        <v>6</v>
      </c>
      <c r="D65" s="51">
        <v>0</v>
      </c>
      <c r="E65" s="16">
        <v>44421</v>
      </c>
      <c r="F65" s="6">
        <v>65508437174</v>
      </c>
    </row>
    <row r="66" spans="1:7" ht="36" customHeight="1" x14ac:dyDescent="0.25">
      <c r="A66" s="18" t="s">
        <v>1543</v>
      </c>
      <c r="B66" s="22" t="s">
        <v>653</v>
      </c>
      <c r="C66" s="22" t="s">
        <v>1544</v>
      </c>
      <c r="D66" s="50">
        <v>605</v>
      </c>
      <c r="E66" s="18">
        <v>44421</v>
      </c>
      <c r="F66" s="7">
        <v>65508437174</v>
      </c>
    </row>
    <row r="67" spans="1:7" ht="29.25" customHeight="1" x14ac:dyDescent="0.25">
      <c r="A67" s="16" t="s">
        <v>1545</v>
      </c>
      <c r="B67" s="4" t="s">
        <v>653</v>
      </c>
      <c r="C67" s="4" t="s">
        <v>1546</v>
      </c>
      <c r="D67" s="51">
        <v>31757.98</v>
      </c>
      <c r="E67" s="16">
        <v>44421</v>
      </c>
      <c r="F67" s="6">
        <v>65508437174</v>
      </c>
    </row>
    <row r="68" spans="1:7" ht="33.75" customHeight="1" x14ac:dyDescent="0.25">
      <c r="A68" s="18" t="s">
        <v>22</v>
      </c>
      <c r="B68" s="22" t="s">
        <v>1166</v>
      </c>
      <c r="C68" s="22" t="s">
        <v>865</v>
      </c>
      <c r="D68" s="50">
        <f>14*1.16</f>
        <v>16.239999999999998</v>
      </c>
      <c r="E68" s="18">
        <v>44413</v>
      </c>
      <c r="F68" s="7">
        <v>65508437220</v>
      </c>
    </row>
    <row r="69" spans="1:7" ht="29.25" customHeight="1" x14ac:dyDescent="0.25">
      <c r="A69" s="16" t="s">
        <v>636</v>
      </c>
      <c r="B69" s="4" t="s">
        <v>1548</v>
      </c>
      <c r="C69" s="4" t="s">
        <v>1547</v>
      </c>
      <c r="D69" s="51">
        <v>598975.80000000005</v>
      </c>
      <c r="E69" s="16">
        <v>44410</v>
      </c>
      <c r="F69" s="6">
        <v>97196508</v>
      </c>
    </row>
    <row r="70" spans="1:7" ht="40.5" customHeight="1" x14ac:dyDescent="0.25">
      <c r="A70" s="18" t="s">
        <v>636</v>
      </c>
      <c r="B70" s="22" t="s">
        <v>16</v>
      </c>
      <c r="C70" s="22" t="s">
        <v>1549</v>
      </c>
      <c r="D70" s="50">
        <v>597651.80000000005</v>
      </c>
      <c r="E70" s="18">
        <v>44425</v>
      </c>
      <c r="F70" s="7">
        <v>97196508</v>
      </c>
    </row>
    <row r="71" spans="1:7" ht="32.25" customHeight="1" x14ac:dyDescent="0.25">
      <c r="A71" s="16" t="s">
        <v>1550</v>
      </c>
      <c r="B71" s="4" t="s">
        <v>1199</v>
      </c>
      <c r="C71" s="4" t="s">
        <v>1319</v>
      </c>
      <c r="D71" s="51">
        <f>14*1.16</f>
        <v>16.239999999999998</v>
      </c>
      <c r="E71" s="16">
        <v>44433</v>
      </c>
      <c r="F71" s="6">
        <v>65508437220</v>
      </c>
    </row>
    <row r="72" spans="1:7" ht="39.75" customHeight="1" x14ac:dyDescent="0.25">
      <c r="A72" s="18" t="s">
        <v>636</v>
      </c>
      <c r="B72" s="22" t="s">
        <v>638</v>
      </c>
      <c r="C72" s="22" t="s">
        <v>1551</v>
      </c>
      <c r="D72" s="50">
        <v>329342.25</v>
      </c>
      <c r="E72" s="18">
        <v>44425</v>
      </c>
      <c r="F72" s="7">
        <v>65508437174</v>
      </c>
    </row>
    <row r="73" spans="1:7" ht="33.75" customHeight="1" x14ac:dyDescent="0.25">
      <c r="A73" s="16" t="s">
        <v>636</v>
      </c>
      <c r="B73" s="4" t="s">
        <v>264</v>
      </c>
      <c r="C73" s="4" t="s">
        <v>1552</v>
      </c>
      <c r="D73" s="51">
        <f>1284420+900</f>
        <v>1285320</v>
      </c>
      <c r="E73" s="16">
        <v>44425</v>
      </c>
      <c r="F73" s="6">
        <v>65508437174</v>
      </c>
    </row>
    <row r="74" spans="1:7" ht="36.75" customHeight="1" x14ac:dyDescent="0.25">
      <c r="A74" s="18" t="s">
        <v>636</v>
      </c>
      <c r="B74" s="22" t="s">
        <v>262</v>
      </c>
      <c r="C74" s="22" t="s">
        <v>1553</v>
      </c>
      <c r="D74" s="50">
        <v>22975.09</v>
      </c>
      <c r="E74" s="18">
        <v>44425</v>
      </c>
      <c r="F74" s="7">
        <v>65508437174</v>
      </c>
    </row>
    <row r="75" spans="1:7" ht="36.75" customHeight="1" x14ac:dyDescent="0.25">
      <c r="A75" s="16" t="s">
        <v>636</v>
      </c>
      <c r="B75" s="4" t="s">
        <v>16</v>
      </c>
      <c r="C75" s="4" t="s">
        <v>259</v>
      </c>
      <c r="D75" s="51">
        <v>597651.80000000005</v>
      </c>
      <c r="E75" s="16">
        <v>44425</v>
      </c>
      <c r="F75" s="6">
        <v>65508437174</v>
      </c>
    </row>
    <row r="76" spans="1:7" ht="33.75" customHeight="1" x14ac:dyDescent="0.25">
      <c r="A76" s="18" t="s">
        <v>636</v>
      </c>
      <c r="B76" s="22" t="s">
        <v>11</v>
      </c>
      <c r="C76" s="22" t="s">
        <v>1554</v>
      </c>
      <c r="D76" s="50">
        <v>2712864.8</v>
      </c>
      <c r="E76" s="18">
        <v>44438</v>
      </c>
      <c r="F76" s="7">
        <v>65508437174</v>
      </c>
      <c r="G76" s="8"/>
    </row>
    <row r="77" spans="1:7" ht="41.25" customHeight="1" x14ac:dyDescent="0.25">
      <c r="A77" s="16" t="s">
        <v>1555</v>
      </c>
      <c r="B77" s="4" t="s">
        <v>985</v>
      </c>
      <c r="C77" s="4" t="s">
        <v>1554</v>
      </c>
      <c r="D77" s="51">
        <v>15369.2</v>
      </c>
      <c r="E77" s="16">
        <v>44438</v>
      </c>
      <c r="F77" s="6">
        <v>65508437174</v>
      </c>
    </row>
    <row r="78" spans="1:7" ht="35.25" customHeight="1" x14ac:dyDescent="0.25">
      <c r="A78" s="18" t="s">
        <v>1556</v>
      </c>
      <c r="B78" s="22" t="s">
        <v>993</v>
      </c>
      <c r="C78" s="22" t="s">
        <v>1554</v>
      </c>
      <c r="D78" s="50">
        <v>17441</v>
      </c>
      <c r="E78" s="18">
        <v>44438</v>
      </c>
      <c r="F78" s="7">
        <v>65508437174</v>
      </c>
    </row>
    <row r="79" spans="1:7" ht="62.25" customHeight="1" x14ac:dyDescent="0.25">
      <c r="A79" s="16" t="s">
        <v>1557</v>
      </c>
      <c r="B79" s="4" t="s">
        <v>12</v>
      </c>
      <c r="C79" s="4" t="s">
        <v>1554</v>
      </c>
      <c r="D79" s="51">
        <v>5017</v>
      </c>
      <c r="E79" s="16">
        <v>44438</v>
      </c>
      <c r="F79" s="6">
        <v>65508437174</v>
      </c>
    </row>
    <row r="80" spans="1:7" ht="29.25" customHeight="1" x14ac:dyDescent="0.25">
      <c r="A80" s="18" t="s">
        <v>1558</v>
      </c>
      <c r="B80" s="22" t="s">
        <v>1007</v>
      </c>
      <c r="C80" s="22" t="s">
        <v>1554</v>
      </c>
      <c r="D80" s="50">
        <v>6666.2</v>
      </c>
      <c r="E80" s="18">
        <v>44438</v>
      </c>
      <c r="F80" s="7">
        <v>65508437174</v>
      </c>
    </row>
    <row r="81" spans="1:7" ht="42" customHeight="1" x14ac:dyDescent="0.25">
      <c r="A81" s="16" t="s">
        <v>1559</v>
      </c>
      <c r="B81" s="4" t="s">
        <v>1009</v>
      </c>
      <c r="C81" s="4" t="s">
        <v>1554</v>
      </c>
      <c r="D81" s="51">
        <v>6217.8</v>
      </c>
      <c r="E81" s="16">
        <v>44438</v>
      </c>
      <c r="F81" s="6">
        <v>65508437174</v>
      </c>
    </row>
    <row r="82" spans="1:7" ht="35.25" customHeight="1" x14ac:dyDescent="0.25">
      <c r="A82" s="18" t="s">
        <v>1560</v>
      </c>
      <c r="B82" s="22" t="s">
        <v>13</v>
      </c>
      <c r="C82" s="22" t="s">
        <v>1554</v>
      </c>
      <c r="D82" s="50">
        <v>6610.4</v>
      </c>
      <c r="E82" s="18">
        <v>44438</v>
      </c>
      <c r="F82" s="7">
        <v>65508437174</v>
      </c>
    </row>
    <row r="83" spans="1:7" ht="22.5" customHeight="1" x14ac:dyDescent="0.25">
      <c r="A83" s="16" t="s">
        <v>1561</v>
      </c>
      <c r="B83" s="4" t="s">
        <v>1023</v>
      </c>
      <c r="C83" s="4" t="s">
        <v>1554</v>
      </c>
      <c r="D83" s="51">
        <v>17437.2</v>
      </c>
      <c r="E83" s="16">
        <v>44438</v>
      </c>
      <c r="F83" s="6">
        <v>65508437174</v>
      </c>
    </row>
    <row r="84" spans="1:7" ht="24" customHeight="1" x14ac:dyDescent="0.25">
      <c r="A84" s="18" t="s">
        <v>1562</v>
      </c>
      <c r="B84" s="22" t="s">
        <v>1036</v>
      </c>
      <c r="C84" s="22" t="s">
        <v>1554</v>
      </c>
      <c r="D84" s="50">
        <v>4562.6000000000004</v>
      </c>
      <c r="E84" s="18">
        <v>44438</v>
      </c>
      <c r="F84" s="7">
        <v>65508437174</v>
      </c>
      <c r="G84" s="8"/>
    </row>
    <row r="85" spans="1:7" ht="31.5" customHeight="1" x14ac:dyDescent="0.25">
      <c r="A85" s="16" t="s">
        <v>1563</v>
      </c>
      <c r="B85" s="4" t="s">
        <v>1038</v>
      </c>
      <c r="C85" s="4" t="s">
        <v>1554</v>
      </c>
      <c r="D85" s="51">
        <v>16044.6</v>
      </c>
      <c r="E85" s="16">
        <v>44438</v>
      </c>
      <c r="F85" s="6">
        <v>65508437174</v>
      </c>
    </row>
    <row r="86" spans="1:7" ht="40.5" customHeight="1" x14ac:dyDescent="0.25">
      <c r="A86" s="18" t="s">
        <v>1564</v>
      </c>
      <c r="B86" s="22" t="s">
        <v>1052</v>
      </c>
      <c r="C86" s="22" t="s">
        <v>1554</v>
      </c>
      <c r="D86" s="50">
        <v>7163.8</v>
      </c>
      <c r="E86" s="18">
        <v>44438</v>
      </c>
      <c r="F86" s="7">
        <v>65508437174</v>
      </c>
    </row>
    <row r="87" spans="1:7" ht="30.75" customHeight="1" x14ac:dyDescent="0.25">
      <c r="A87" s="16" t="s">
        <v>1565</v>
      </c>
      <c r="B87" s="4" t="s">
        <v>901</v>
      </c>
      <c r="C87" s="4" t="s">
        <v>1554</v>
      </c>
      <c r="D87" s="51">
        <v>8869</v>
      </c>
      <c r="E87" s="16">
        <v>44438</v>
      </c>
      <c r="F87" s="6">
        <v>65508437174</v>
      </c>
    </row>
    <row r="88" spans="1:7" ht="33.75" customHeight="1" x14ac:dyDescent="0.25">
      <c r="A88" s="18" t="s">
        <v>1566</v>
      </c>
      <c r="B88" s="22" t="s">
        <v>1064</v>
      </c>
      <c r="C88" s="22" t="s">
        <v>1554</v>
      </c>
      <c r="D88" s="50">
        <v>7625.4</v>
      </c>
      <c r="E88" s="18">
        <v>44438</v>
      </c>
      <c r="F88" s="7">
        <v>65508437174</v>
      </c>
    </row>
    <row r="89" spans="1:7" ht="30.75" customHeight="1" x14ac:dyDescent="0.25">
      <c r="A89" s="16" t="s">
        <v>1567</v>
      </c>
      <c r="B89" s="4" t="s">
        <v>1068</v>
      </c>
      <c r="C89" s="4" t="s">
        <v>1554</v>
      </c>
      <c r="D89" s="51">
        <v>17333.400000000001</v>
      </c>
      <c r="E89" s="16">
        <v>44438</v>
      </c>
      <c r="F89" s="6">
        <v>65508437174</v>
      </c>
    </row>
    <row r="90" spans="1:7" ht="41.25" customHeight="1" x14ac:dyDescent="0.25">
      <c r="A90" s="18" t="s">
        <v>1568</v>
      </c>
      <c r="B90" s="22" t="s">
        <v>250</v>
      </c>
      <c r="C90" s="22" t="s">
        <v>1569</v>
      </c>
      <c r="D90" s="50">
        <v>13740.2</v>
      </c>
      <c r="E90" s="18">
        <v>44438</v>
      </c>
      <c r="F90" s="7">
        <v>65508437174</v>
      </c>
    </row>
    <row r="91" spans="1:7" ht="42" customHeight="1" x14ac:dyDescent="0.25">
      <c r="A91" s="16" t="s">
        <v>1570</v>
      </c>
      <c r="B91" s="4" t="s">
        <v>1539</v>
      </c>
      <c r="C91" s="4" t="s">
        <v>1571</v>
      </c>
      <c r="D91" s="51">
        <v>15525.2</v>
      </c>
      <c r="E91" s="16">
        <v>44438</v>
      </c>
      <c r="F91" s="6">
        <v>65508437174</v>
      </c>
    </row>
    <row r="92" spans="1:7" ht="30.75" customHeight="1" x14ac:dyDescent="0.25">
      <c r="A92" s="18" t="s">
        <v>1572</v>
      </c>
      <c r="B92" s="22" t="s">
        <v>14</v>
      </c>
      <c r="C92" s="22" t="s">
        <v>1573</v>
      </c>
      <c r="D92" s="50">
        <v>2347.37</v>
      </c>
      <c r="E92" s="18">
        <v>44438</v>
      </c>
      <c r="F92" s="7">
        <v>65508437174</v>
      </c>
    </row>
    <row r="93" spans="1:7" ht="36" customHeight="1" x14ac:dyDescent="0.25">
      <c r="A93" s="16" t="s">
        <v>1574</v>
      </c>
      <c r="B93" s="4" t="s">
        <v>15</v>
      </c>
      <c r="C93" s="4" t="s">
        <v>1575</v>
      </c>
      <c r="D93" s="51">
        <v>1146.67</v>
      </c>
      <c r="E93" s="16">
        <v>44438</v>
      </c>
      <c r="F93" s="6">
        <v>65508437174</v>
      </c>
    </row>
    <row r="94" spans="1:7" ht="41.25" customHeight="1" x14ac:dyDescent="0.25">
      <c r="A94" s="18" t="s">
        <v>636</v>
      </c>
      <c r="B94" s="22" t="s">
        <v>1576</v>
      </c>
      <c r="C94" s="22" t="s">
        <v>1576</v>
      </c>
      <c r="D94" s="50">
        <v>9991.4</v>
      </c>
      <c r="E94" s="18">
        <v>44438</v>
      </c>
      <c r="F94" s="7">
        <v>65508437174</v>
      </c>
    </row>
    <row r="95" spans="1:7" ht="86.25" customHeight="1" x14ac:dyDescent="0.25">
      <c r="A95" s="16" t="s">
        <v>10</v>
      </c>
      <c r="B95" s="4" t="s">
        <v>61</v>
      </c>
      <c r="C95" s="4" t="s">
        <v>1577</v>
      </c>
      <c r="D95" s="51">
        <v>993004.01</v>
      </c>
      <c r="E95" s="16">
        <v>44428</v>
      </c>
      <c r="F95" s="6">
        <v>65508437191</v>
      </c>
    </row>
    <row r="96" spans="1:7" ht="86.25" customHeight="1" x14ac:dyDescent="0.25">
      <c r="A96" s="18" t="s">
        <v>10</v>
      </c>
      <c r="B96" s="22" t="s">
        <v>61</v>
      </c>
      <c r="C96" s="22" t="s">
        <v>1578</v>
      </c>
      <c r="D96" s="50">
        <v>470955.06</v>
      </c>
      <c r="E96" s="18">
        <v>44428</v>
      </c>
      <c r="F96" s="7">
        <v>65508437191</v>
      </c>
    </row>
    <row r="97" spans="1:6" ht="40.5" customHeight="1" x14ac:dyDescent="0.25">
      <c r="A97" s="16" t="s">
        <v>10</v>
      </c>
      <c r="B97" s="4" t="s">
        <v>53</v>
      </c>
      <c r="C97" s="4" t="s">
        <v>1579</v>
      </c>
      <c r="D97" s="51">
        <v>95550</v>
      </c>
      <c r="E97" s="16">
        <v>44428</v>
      </c>
      <c r="F97" s="6">
        <v>65508437191</v>
      </c>
    </row>
    <row r="98" spans="1:6" ht="58.5" customHeight="1" x14ac:dyDescent="0.25">
      <c r="A98" s="18" t="s">
        <v>10</v>
      </c>
      <c r="B98" s="22" t="s">
        <v>57</v>
      </c>
      <c r="C98" s="22" t="s">
        <v>1580</v>
      </c>
      <c r="D98" s="50">
        <v>109807.92</v>
      </c>
      <c r="E98" s="18">
        <v>44428</v>
      </c>
      <c r="F98" s="7">
        <v>65508437191</v>
      </c>
    </row>
    <row r="99" spans="1:6" ht="43.5" customHeight="1" x14ac:dyDescent="0.25">
      <c r="A99" s="16" t="s">
        <v>10</v>
      </c>
      <c r="B99" s="4" t="s">
        <v>57</v>
      </c>
      <c r="C99" s="4" t="s">
        <v>1581</v>
      </c>
      <c r="D99" s="51">
        <v>79860</v>
      </c>
      <c r="E99" s="16">
        <v>44428</v>
      </c>
      <c r="F99" s="6">
        <v>65508437191</v>
      </c>
    </row>
    <row r="100" spans="1:6" ht="57" customHeight="1" x14ac:dyDescent="0.25">
      <c r="A100" s="18" t="s">
        <v>10</v>
      </c>
      <c r="B100" s="22" t="s">
        <v>71</v>
      </c>
      <c r="C100" s="22" t="s">
        <v>1582</v>
      </c>
      <c r="D100" s="50">
        <v>15868.8</v>
      </c>
      <c r="E100" s="18">
        <v>44428</v>
      </c>
      <c r="F100" s="7">
        <v>65508437191</v>
      </c>
    </row>
    <row r="101" spans="1:6" ht="58.5" customHeight="1" x14ac:dyDescent="0.25">
      <c r="A101" s="16" t="s">
        <v>10</v>
      </c>
      <c r="B101" s="4" t="s">
        <v>59</v>
      </c>
      <c r="C101" s="4" t="s">
        <v>1583</v>
      </c>
      <c r="D101" s="51">
        <v>675.75</v>
      </c>
      <c r="E101" s="16">
        <v>44428</v>
      </c>
      <c r="F101" s="6">
        <v>65508437191</v>
      </c>
    </row>
    <row r="102" spans="1:6" ht="58.5" customHeight="1" x14ac:dyDescent="0.25">
      <c r="A102" s="18" t="s">
        <v>10</v>
      </c>
      <c r="B102" s="22" t="s">
        <v>1585</v>
      </c>
      <c r="C102" s="22" t="s">
        <v>1584</v>
      </c>
      <c r="D102" s="50">
        <v>101309.67</v>
      </c>
      <c r="E102" s="18">
        <v>44428</v>
      </c>
      <c r="F102" s="7">
        <v>65508437191</v>
      </c>
    </row>
    <row r="103" spans="1:6" ht="72" customHeight="1" x14ac:dyDescent="0.25">
      <c r="A103" s="16" t="s">
        <v>10</v>
      </c>
      <c r="B103" s="4" t="s">
        <v>1585</v>
      </c>
      <c r="C103" s="4" t="s">
        <v>1586</v>
      </c>
      <c r="D103" s="51">
        <v>31415.21</v>
      </c>
      <c r="E103" s="16">
        <v>44428</v>
      </c>
      <c r="F103" s="6">
        <v>65508437191</v>
      </c>
    </row>
    <row r="104" spans="1:6" ht="90.75" customHeight="1" x14ac:dyDescent="0.25">
      <c r="A104" s="18" t="s">
        <v>10</v>
      </c>
      <c r="B104" s="22" t="s">
        <v>329</v>
      </c>
      <c r="C104" s="22" t="s">
        <v>1587</v>
      </c>
      <c r="D104" s="50">
        <v>11984.69</v>
      </c>
      <c r="E104" s="18">
        <v>44428</v>
      </c>
      <c r="F104" s="7">
        <v>65508437191</v>
      </c>
    </row>
    <row r="105" spans="1:6" ht="78.75" customHeight="1" x14ac:dyDescent="0.25">
      <c r="A105" s="16" t="s">
        <v>10</v>
      </c>
      <c r="B105" s="4" t="s">
        <v>1256</v>
      </c>
      <c r="C105" s="4" t="s">
        <v>1588</v>
      </c>
      <c r="D105" s="51">
        <v>149941.24</v>
      </c>
      <c r="E105" s="16">
        <v>44428</v>
      </c>
      <c r="F105" s="6">
        <v>65508437191</v>
      </c>
    </row>
    <row r="106" spans="1:6" ht="78.75" customHeight="1" x14ac:dyDescent="0.25">
      <c r="A106" s="18" t="s">
        <v>10</v>
      </c>
      <c r="B106" s="22" t="s">
        <v>287</v>
      </c>
      <c r="C106" s="22" t="s">
        <v>1589</v>
      </c>
      <c r="D106" s="50">
        <v>352118</v>
      </c>
      <c r="E106" s="18">
        <v>44435</v>
      </c>
      <c r="F106" s="7">
        <v>65508437191</v>
      </c>
    </row>
    <row r="107" spans="1:6" ht="81" customHeight="1" x14ac:dyDescent="0.25">
      <c r="A107" s="16" t="s">
        <v>10</v>
      </c>
      <c r="B107" s="4" t="s">
        <v>1249</v>
      </c>
      <c r="C107" s="4" t="s">
        <v>1590</v>
      </c>
      <c r="D107" s="51">
        <v>117651.54</v>
      </c>
      <c r="E107" s="16">
        <v>44435</v>
      </c>
      <c r="F107" s="6">
        <v>65508437191</v>
      </c>
    </row>
    <row r="108" spans="1:6" ht="58.5" customHeight="1" x14ac:dyDescent="0.25">
      <c r="A108" s="18" t="s">
        <v>10</v>
      </c>
      <c r="B108" s="22" t="s">
        <v>958</v>
      </c>
      <c r="C108" s="22" t="s">
        <v>1591</v>
      </c>
      <c r="D108" s="50">
        <v>141882.85</v>
      </c>
      <c r="E108" s="18">
        <v>44435</v>
      </c>
      <c r="F108" s="7">
        <v>65508437191</v>
      </c>
    </row>
    <row r="109" spans="1:6" ht="90.75" customHeight="1" x14ac:dyDescent="0.25">
      <c r="A109" s="16" t="s">
        <v>10</v>
      </c>
      <c r="B109" s="4" t="s">
        <v>55</v>
      </c>
      <c r="C109" s="4" t="s">
        <v>1592</v>
      </c>
      <c r="D109" s="51">
        <v>234012.01</v>
      </c>
      <c r="E109" s="16">
        <v>44435</v>
      </c>
      <c r="F109" s="6">
        <v>65508437191</v>
      </c>
    </row>
    <row r="110" spans="1:6" ht="124.5" customHeight="1" x14ac:dyDescent="0.25">
      <c r="A110" s="18" t="s">
        <v>10</v>
      </c>
      <c r="B110" s="22" t="s">
        <v>55</v>
      </c>
      <c r="C110" s="22" t="s">
        <v>1593</v>
      </c>
      <c r="D110" s="50">
        <v>515661.26</v>
      </c>
      <c r="E110" s="18">
        <v>44435</v>
      </c>
      <c r="F110" s="7">
        <v>65508437191</v>
      </c>
    </row>
    <row r="111" spans="1:6" ht="127.5" customHeight="1" x14ac:dyDescent="0.25">
      <c r="A111" s="16" t="s">
        <v>10</v>
      </c>
      <c r="B111" s="4" t="s">
        <v>55</v>
      </c>
      <c r="C111" s="4" t="s">
        <v>1594</v>
      </c>
      <c r="D111" s="51">
        <v>169230.68</v>
      </c>
      <c r="E111" s="16">
        <v>44435</v>
      </c>
      <c r="F111" s="6">
        <v>65508437191</v>
      </c>
    </row>
    <row r="112" spans="1:6" ht="93.75" customHeight="1" x14ac:dyDescent="0.25">
      <c r="A112" s="18" t="s">
        <v>10</v>
      </c>
      <c r="B112" s="22" t="s">
        <v>55</v>
      </c>
      <c r="C112" s="22" t="s">
        <v>1595</v>
      </c>
      <c r="D112" s="50">
        <v>50636.32</v>
      </c>
      <c r="E112" s="18">
        <v>44435</v>
      </c>
      <c r="F112" s="7">
        <v>65508437191</v>
      </c>
    </row>
    <row r="113" spans="1:6" ht="100.5" customHeight="1" x14ac:dyDescent="0.25">
      <c r="A113" s="18" t="s">
        <v>10</v>
      </c>
      <c r="B113" s="22" t="s">
        <v>1485</v>
      </c>
      <c r="C113" s="22" t="s">
        <v>1596</v>
      </c>
      <c r="D113" s="50">
        <v>1300</v>
      </c>
      <c r="E113" s="18">
        <v>44426</v>
      </c>
      <c r="F113" s="7">
        <v>165841941</v>
      </c>
    </row>
    <row r="114" spans="1:6" ht="50.25" customHeight="1" x14ac:dyDescent="0.25">
      <c r="A114" s="16" t="s">
        <v>10</v>
      </c>
      <c r="B114" s="4" t="s">
        <v>324</v>
      </c>
      <c r="C114" s="4" t="s">
        <v>1597</v>
      </c>
      <c r="D114" s="51">
        <v>7830</v>
      </c>
      <c r="E114" s="16">
        <v>44428</v>
      </c>
      <c r="F114" s="6">
        <v>165841941</v>
      </c>
    </row>
    <row r="115" spans="1:6" ht="56.25" customHeight="1" x14ac:dyDescent="0.25">
      <c r="A115" s="18" t="s">
        <v>10</v>
      </c>
      <c r="B115" s="22" t="s">
        <v>1485</v>
      </c>
      <c r="C115" s="22" t="s">
        <v>1598</v>
      </c>
      <c r="D115" s="50">
        <v>9658</v>
      </c>
      <c r="E115" s="18">
        <v>44434</v>
      </c>
      <c r="F115" s="7">
        <v>165841941</v>
      </c>
    </row>
    <row r="116" spans="1:6" ht="47.25" customHeight="1" x14ac:dyDescent="0.25">
      <c r="A116" s="16" t="s">
        <v>10</v>
      </c>
      <c r="B116" s="4" t="s">
        <v>326</v>
      </c>
      <c r="C116" s="4" t="s">
        <v>1599</v>
      </c>
      <c r="D116" s="51">
        <v>21203.53</v>
      </c>
      <c r="E116" s="16">
        <v>44435</v>
      </c>
      <c r="F116" s="6">
        <v>165841941</v>
      </c>
    </row>
    <row r="117" spans="1:6" ht="53.25" customHeight="1" x14ac:dyDescent="0.25">
      <c r="A117" s="18" t="s">
        <v>10</v>
      </c>
      <c r="B117" s="22" t="s">
        <v>310</v>
      </c>
      <c r="C117" s="22" t="s">
        <v>1600</v>
      </c>
      <c r="D117" s="50">
        <v>1000</v>
      </c>
      <c r="E117" s="18">
        <v>44435</v>
      </c>
      <c r="F117" s="7">
        <v>165841941</v>
      </c>
    </row>
    <row r="118" spans="1:6" ht="48" customHeight="1" x14ac:dyDescent="0.25">
      <c r="A118" s="16" t="s">
        <v>10</v>
      </c>
      <c r="B118" s="4" t="s">
        <v>960</v>
      </c>
      <c r="C118" s="4" t="s">
        <v>1601</v>
      </c>
      <c r="D118" s="51">
        <v>40411.949999999997</v>
      </c>
      <c r="E118" s="16">
        <v>44435</v>
      </c>
      <c r="F118" s="6">
        <v>165841941</v>
      </c>
    </row>
    <row r="119" spans="1:6" ht="32.25" customHeight="1" x14ac:dyDescent="0.25">
      <c r="A119" s="18" t="s">
        <v>997</v>
      </c>
      <c r="B119" s="22" t="s">
        <v>7</v>
      </c>
      <c r="C119" s="22" t="s">
        <v>346</v>
      </c>
      <c r="D119" s="50">
        <v>8212.23</v>
      </c>
      <c r="E119" s="18">
        <v>44439</v>
      </c>
      <c r="F119" s="7">
        <v>165841941</v>
      </c>
    </row>
    <row r="120" spans="1:6" x14ac:dyDescent="0.25">
      <c r="B120" s="26"/>
      <c r="C120" s="26"/>
      <c r="D120" s="55"/>
    </row>
    <row r="121" spans="1:6" x14ac:dyDescent="0.25">
      <c r="D121" s="55"/>
    </row>
    <row r="122" spans="1:6" x14ac:dyDescent="0.25">
      <c r="D122" s="55"/>
    </row>
    <row r="123" spans="1:6" x14ac:dyDescent="0.25">
      <c r="D123" s="55"/>
    </row>
    <row r="124" spans="1:6" ht="29.25" customHeight="1" x14ac:dyDescent="0.25">
      <c r="D124" s="55"/>
    </row>
    <row r="125" spans="1:6" ht="30.75" customHeight="1" x14ac:dyDescent="0.25">
      <c r="D125" s="55"/>
    </row>
    <row r="126" spans="1:6" ht="28.5" customHeight="1" x14ac:dyDescent="0.25">
      <c r="D126" s="55"/>
    </row>
    <row r="127" spans="1:6" ht="36" customHeight="1" x14ac:dyDescent="0.25">
      <c r="D127" s="55"/>
    </row>
    <row r="128" spans="1:6" x14ac:dyDescent="0.25">
      <c r="D128" s="55"/>
    </row>
    <row r="129" spans="4:4" x14ac:dyDescent="0.25">
      <c r="D129" s="55"/>
    </row>
    <row r="130" spans="4:4" x14ac:dyDescent="0.25">
      <c r="D130" s="55"/>
    </row>
    <row r="131" spans="4:4" ht="43.5" customHeight="1" x14ac:dyDescent="0.25">
      <c r="D131" s="55"/>
    </row>
    <row r="132" spans="4:4" x14ac:dyDescent="0.25">
      <c r="D132" s="55"/>
    </row>
    <row r="133" spans="4:4" x14ac:dyDescent="0.25">
      <c r="D133" s="55"/>
    </row>
    <row r="134" spans="4:4" x14ac:dyDescent="0.25">
      <c r="D134" s="55"/>
    </row>
    <row r="135" spans="4:4" ht="30" customHeight="1" x14ac:dyDescent="0.25">
      <c r="D135" s="55"/>
    </row>
    <row r="136" spans="4:4" ht="29.25" customHeight="1" x14ac:dyDescent="0.25">
      <c r="D136" s="55"/>
    </row>
    <row r="137" spans="4:4" x14ac:dyDescent="0.25">
      <c r="D137" s="55"/>
    </row>
    <row r="138" spans="4:4" x14ac:dyDescent="0.25">
      <c r="D138" s="55"/>
    </row>
    <row r="139" spans="4:4" x14ac:dyDescent="0.25">
      <c r="D139" s="55"/>
    </row>
    <row r="140" spans="4:4" x14ac:dyDescent="0.25">
      <c r="D140" s="55"/>
    </row>
    <row r="141" spans="4:4" x14ac:dyDescent="0.25">
      <c r="D141" s="55"/>
    </row>
    <row r="142" spans="4:4" x14ac:dyDescent="0.25">
      <c r="D142" s="55"/>
    </row>
    <row r="143" spans="4:4" x14ac:dyDescent="0.25">
      <c r="D143" s="55"/>
    </row>
    <row r="144" spans="4:4" ht="56.25" customHeight="1" x14ac:dyDescent="0.25">
      <c r="D144" s="55"/>
    </row>
    <row r="145" spans="4:4" ht="48.75" customHeight="1" x14ac:dyDescent="0.25">
      <c r="D145" s="55"/>
    </row>
    <row r="146" spans="4:4" x14ac:dyDescent="0.25">
      <c r="D146" s="55"/>
    </row>
    <row r="147" spans="4:4" x14ac:dyDescent="0.25">
      <c r="D147" s="55"/>
    </row>
    <row r="148" spans="4:4" ht="60.75" customHeight="1" x14ac:dyDescent="0.25">
      <c r="D148" s="55"/>
    </row>
    <row r="149" spans="4:4" ht="42" customHeight="1" x14ac:dyDescent="0.25">
      <c r="D149" s="55"/>
    </row>
    <row r="150" spans="4:4" ht="28.5" customHeight="1" x14ac:dyDescent="0.25">
      <c r="D150" s="55"/>
    </row>
    <row r="151" spans="4:4" ht="33" customHeight="1" x14ac:dyDescent="0.25">
      <c r="D151" s="55"/>
    </row>
    <row r="152" spans="4:4" ht="27" customHeight="1" x14ac:dyDescent="0.25">
      <c r="D152" s="55"/>
    </row>
    <row r="153" spans="4:4" ht="39" customHeight="1" x14ac:dyDescent="0.25">
      <c r="D153" s="55"/>
    </row>
    <row r="154" spans="4:4" ht="23.25" customHeight="1" x14ac:dyDescent="0.25">
      <c r="D154" s="55"/>
    </row>
    <row r="155" spans="4:4" ht="22.5" customHeight="1" x14ac:dyDescent="0.25">
      <c r="D155" s="55"/>
    </row>
    <row r="156" spans="4:4" ht="25.5" customHeight="1" x14ac:dyDescent="0.25">
      <c r="D156" s="55"/>
    </row>
    <row r="157" spans="4:4" ht="39.75" customHeight="1" x14ac:dyDescent="0.25">
      <c r="D157" s="55"/>
    </row>
    <row r="158" spans="4:4" ht="81.75" customHeight="1" x14ac:dyDescent="0.25">
      <c r="D158" s="55"/>
    </row>
    <row r="159" spans="4:4" ht="92.25" customHeight="1" x14ac:dyDescent="0.25">
      <c r="D159" s="55"/>
    </row>
    <row r="160" spans="4:4" ht="75" customHeight="1" x14ac:dyDescent="0.25">
      <c r="D160" s="55"/>
    </row>
    <row r="161" spans="4:4" ht="75" customHeight="1" x14ac:dyDescent="0.25">
      <c r="D161" s="55"/>
    </row>
    <row r="162" spans="4:4" ht="66" customHeight="1" x14ac:dyDescent="0.25">
      <c r="D162" s="55"/>
    </row>
    <row r="163" spans="4:4" ht="71.25" customHeight="1" x14ac:dyDescent="0.25">
      <c r="D163" s="55"/>
    </row>
    <row r="164" spans="4:4" ht="39" customHeight="1" x14ac:dyDescent="0.25">
      <c r="D164" s="55"/>
    </row>
    <row r="165" spans="4:4" ht="57" customHeight="1" x14ac:dyDescent="0.25">
      <c r="D165" s="55"/>
    </row>
    <row r="166" spans="4:4" ht="66.75" customHeight="1" x14ac:dyDescent="0.25">
      <c r="D166" s="55"/>
    </row>
    <row r="167" spans="4:4" ht="56.25" customHeight="1" x14ac:dyDescent="0.25">
      <c r="D167" s="55"/>
    </row>
    <row r="168" spans="4:4" ht="63" customHeight="1" x14ac:dyDescent="0.25">
      <c r="D168" s="55"/>
    </row>
    <row r="169" spans="4:4" ht="100.5" customHeight="1" x14ac:dyDescent="0.25">
      <c r="D169" s="55"/>
    </row>
    <row r="170" spans="4:4" ht="33.75" customHeight="1" x14ac:dyDescent="0.25">
      <c r="D170" s="55"/>
    </row>
    <row r="171" spans="4:4" ht="46.5" customHeight="1" x14ac:dyDescent="0.25">
      <c r="D171" s="55"/>
    </row>
    <row r="172" spans="4:4" ht="60" customHeight="1" x14ac:dyDescent="0.25">
      <c r="D172" s="55"/>
    </row>
    <row r="173" spans="4:4" ht="87" customHeight="1" x14ac:dyDescent="0.25">
      <c r="D173" s="55"/>
    </row>
    <row r="174" spans="4:4" ht="101.25" customHeight="1" x14ac:dyDescent="0.25">
      <c r="D174" s="55"/>
    </row>
    <row r="175" spans="4:4" ht="172.5" customHeight="1" x14ac:dyDescent="0.25">
      <c r="D175" s="55"/>
    </row>
    <row r="176" spans="4:4" ht="138.75" customHeight="1" x14ac:dyDescent="0.25">
      <c r="D176" s="55"/>
    </row>
    <row r="177" spans="4:4" ht="129.75" customHeight="1" x14ac:dyDescent="0.25">
      <c r="D177" s="55"/>
    </row>
    <row r="178" spans="4:4" ht="56.25" customHeight="1" x14ac:dyDescent="0.25">
      <c r="D178" s="55"/>
    </row>
    <row r="179" spans="4:4" ht="48.75" customHeight="1" x14ac:dyDescent="0.25">
      <c r="D179" s="55"/>
    </row>
    <row r="180" spans="4:4" ht="84.75" customHeight="1" x14ac:dyDescent="0.25">
      <c r="D180" s="55"/>
    </row>
    <row r="181" spans="4:4" ht="72" customHeight="1" x14ac:dyDescent="0.25">
      <c r="D181" s="55"/>
    </row>
    <row r="182" spans="4:4" ht="50.25" customHeight="1" x14ac:dyDescent="0.25">
      <c r="D182" s="55"/>
    </row>
    <row r="183" spans="4:4" ht="87.75" customHeight="1" x14ac:dyDescent="0.25">
      <c r="D183" s="55"/>
    </row>
    <row r="184" spans="4:4" ht="79.5" customHeight="1" x14ac:dyDescent="0.25">
      <c r="D184" s="55"/>
    </row>
    <row r="185" spans="4:4" ht="80.25" customHeight="1" x14ac:dyDescent="0.25">
      <c r="D185" s="55"/>
    </row>
    <row r="186" spans="4:4" ht="65.25" customHeight="1" x14ac:dyDescent="0.25">
      <c r="D186" s="55"/>
    </row>
    <row r="187" spans="4:4" ht="169.5" customHeight="1" x14ac:dyDescent="0.25">
      <c r="D187" s="55"/>
    </row>
    <row r="188" spans="4:4" ht="58.5" customHeight="1" x14ac:dyDescent="0.25">
      <c r="D188" s="55"/>
    </row>
    <row r="189" spans="4:4" ht="80.25" customHeight="1" x14ac:dyDescent="0.25">
      <c r="D189" s="55"/>
    </row>
    <row r="190" spans="4:4" ht="63" customHeight="1" x14ac:dyDescent="0.25">
      <c r="D190" s="55"/>
    </row>
    <row r="191" spans="4:4" ht="66" customHeight="1" x14ac:dyDescent="0.25">
      <c r="D191" s="55"/>
    </row>
    <row r="192" spans="4:4" ht="108.75" customHeight="1" x14ac:dyDescent="0.25">
      <c r="D192" s="55"/>
    </row>
    <row r="193" spans="4:4" ht="93.75" customHeight="1" x14ac:dyDescent="0.25">
      <c r="D193" s="55"/>
    </row>
    <row r="194" spans="4:4" ht="61.5" customHeight="1" x14ac:dyDescent="0.25">
      <c r="D194" s="55"/>
    </row>
    <row r="195" spans="4:4" ht="30.75" customHeight="1" x14ac:dyDescent="0.25">
      <c r="D195" s="55"/>
    </row>
    <row r="196" spans="4:4" ht="63.75" customHeight="1" x14ac:dyDescent="0.25">
      <c r="D196" s="55"/>
    </row>
    <row r="197" spans="4:4" ht="48.75" customHeight="1" x14ac:dyDescent="0.25">
      <c r="D197" s="55"/>
    </row>
    <row r="198" spans="4:4" ht="48" customHeight="1" x14ac:dyDescent="0.25">
      <c r="D198" s="55"/>
    </row>
    <row r="199" spans="4:4" ht="69" customHeight="1" x14ac:dyDescent="0.25">
      <c r="D199" s="55"/>
    </row>
    <row r="200" spans="4:4" ht="77.25" customHeight="1" x14ac:dyDescent="0.25">
      <c r="D200" s="55"/>
    </row>
    <row r="201" spans="4:4" ht="54" customHeight="1" x14ac:dyDescent="0.25">
      <c r="D201" s="55"/>
    </row>
    <row r="202" spans="4:4" ht="63" customHeight="1" x14ac:dyDescent="0.25">
      <c r="D202" s="55"/>
    </row>
    <row r="203" spans="4:4" ht="51" customHeight="1" x14ac:dyDescent="0.25">
      <c r="D203" s="55"/>
    </row>
    <row r="204" spans="4:4" ht="62.25" customHeight="1" x14ac:dyDescent="0.25">
      <c r="D204" s="55"/>
    </row>
    <row r="205" spans="4:4" ht="78" customHeight="1" x14ac:dyDescent="0.25">
      <c r="D205" s="55"/>
    </row>
    <row r="206" spans="4:4" ht="69" customHeight="1" x14ac:dyDescent="0.25">
      <c r="D206" s="55"/>
    </row>
    <row r="207" spans="4:4" ht="80.25" customHeight="1" x14ac:dyDescent="0.25">
      <c r="D207" s="55"/>
    </row>
    <row r="208" spans="4:4" ht="59.25" customHeight="1" x14ac:dyDescent="0.25">
      <c r="D208" s="55"/>
    </row>
    <row r="209" spans="4:4" ht="57" customHeight="1" x14ac:dyDescent="0.25">
      <c r="D209" s="55"/>
    </row>
    <row r="210" spans="4:4" ht="27" customHeight="1" x14ac:dyDescent="0.25">
      <c r="D210" s="55"/>
    </row>
    <row r="211" spans="4:4" ht="32.25" customHeight="1" x14ac:dyDescent="0.25">
      <c r="D211" s="55"/>
    </row>
    <row r="212" spans="4:4" ht="39.75" customHeight="1" x14ac:dyDescent="0.25">
      <c r="D212" s="55"/>
    </row>
    <row r="213" spans="4:4" ht="24.75" customHeight="1" x14ac:dyDescent="0.25">
      <c r="D213" s="55"/>
    </row>
    <row r="214" spans="4:4" ht="30.75" customHeight="1" x14ac:dyDescent="0.25">
      <c r="D214" s="55"/>
    </row>
    <row r="215" spans="4:4" ht="27" customHeight="1" x14ac:dyDescent="0.25">
      <c r="D215" s="55"/>
    </row>
    <row r="216" spans="4:4" ht="36" customHeight="1" x14ac:dyDescent="0.25">
      <c r="D216" s="55"/>
    </row>
    <row r="217" spans="4:4" ht="43.5" customHeight="1" x14ac:dyDescent="0.25">
      <c r="D217" s="55"/>
    </row>
    <row r="218" spans="4:4" ht="24.75" customHeight="1" x14ac:dyDescent="0.25">
      <c r="D218" s="55"/>
    </row>
    <row r="219" spans="4:4" ht="27.75" customHeight="1" x14ac:dyDescent="0.25">
      <c r="D219" s="55"/>
    </row>
    <row r="220" spans="4:4" ht="27.75" customHeight="1" x14ac:dyDescent="0.25">
      <c r="D220" s="55"/>
    </row>
    <row r="221" spans="4:4" ht="59.25" customHeight="1" x14ac:dyDescent="0.25"/>
    <row r="222" spans="4:4" ht="51" customHeight="1" x14ac:dyDescent="0.25"/>
    <row r="223" spans="4:4" ht="42.75" customHeight="1" x14ac:dyDescent="0.25"/>
    <row r="224" spans="4:4" ht="32.25" customHeight="1" x14ac:dyDescent="0.25"/>
    <row r="225" spans="2:2" ht="27" customHeight="1" x14ac:dyDescent="0.25"/>
    <row r="226" spans="2:2" ht="33" customHeight="1" x14ac:dyDescent="0.25"/>
    <row r="227" spans="2:2" ht="36" customHeight="1" x14ac:dyDescent="0.25"/>
    <row r="228" spans="2:2" ht="36" customHeight="1" x14ac:dyDescent="0.25"/>
    <row r="229" spans="2:2" ht="38.25" customHeight="1" x14ac:dyDescent="0.25">
      <c r="B229" t="s">
        <v>359</v>
      </c>
    </row>
    <row r="230" spans="2:2" ht="21.75" customHeight="1" x14ac:dyDescent="0.25"/>
    <row r="233" spans="2:2" ht="26.25" customHeight="1" x14ac:dyDescent="0.25"/>
    <row r="243" ht="15" customHeight="1" x14ac:dyDescent="0.25"/>
    <row r="244" ht="25.5" customHeight="1" x14ac:dyDescent="0.25"/>
    <row r="257" ht="15" customHeight="1" x14ac:dyDescent="0.25"/>
    <row r="270" ht="44.25" customHeight="1" x14ac:dyDescent="0.25"/>
    <row r="275" ht="15" customHeight="1" x14ac:dyDescent="0.25"/>
    <row r="276" ht="15" customHeight="1" x14ac:dyDescent="0.25"/>
    <row r="278" ht="31.5" customHeight="1" x14ac:dyDescent="0.25"/>
    <row r="279" ht="25.5" customHeight="1" x14ac:dyDescent="0.25"/>
    <row r="281" ht="23.25" customHeight="1" x14ac:dyDescent="0.25"/>
    <row r="283" ht="25.5" customHeight="1" x14ac:dyDescent="0.25"/>
    <row r="284" ht="33.75" customHeight="1" x14ac:dyDescent="0.25"/>
    <row r="287" ht="27.75" customHeight="1" x14ac:dyDescent="0.25"/>
    <row r="288" ht="15" customHeight="1" x14ac:dyDescent="0.25"/>
    <row r="294" ht="27" customHeight="1" x14ac:dyDescent="0.25"/>
    <row r="296" ht="16.5" customHeight="1" x14ac:dyDescent="0.25"/>
    <row r="298" ht="10.5" customHeight="1" x14ac:dyDescent="0.25"/>
    <row r="301" ht="57" customHeight="1" x14ac:dyDescent="0.25"/>
    <row r="302" ht="63" customHeight="1" x14ac:dyDescent="0.25"/>
    <row r="303" ht="44.25" customHeight="1" x14ac:dyDescent="0.25"/>
    <row r="304" ht="36" customHeight="1" x14ac:dyDescent="0.25"/>
    <row r="306" ht="42" customHeight="1" x14ac:dyDescent="0.25"/>
    <row r="307" ht="49.5" customHeight="1" x14ac:dyDescent="0.25"/>
    <row r="308" ht="39" customHeight="1" x14ac:dyDescent="0.25"/>
    <row r="309" ht="53.25" customHeight="1" x14ac:dyDescent="0.25"/>
    <row r="310" ht="54" customHeight="1" x14ac:dyDescent="0.25"/>
    <row r="311" ht="23.25" customHeight="1" x14ac:dyDescent="0.25"/>
    <row r="315" ht="30.75" customHeight="1" x14ac:dyDescent="0.25"/>
    <row r="316" ht="23.25" customHeight="1" x14ac:dyDescent="0.25"/>
    <row r="317" ht="13.5" customHeight="1" x14ac:dyDescent="0.25"/>
    <row r="318" ht="21.75" customHeight="1" x14ac:dyDescent="0.25"/>
    <row r="323" ht="30" customHeight="1" x14ac:dyDescent="0.25"/>
    <row r="324" ht="15" customHeight="1" x14ac:dyDescent="0.25"/>
    <row r="329" ht="15" customHeight="1" x14ac:dyDescent="0.25"/>
    <row r="332" ht="15" customHeight="1" x14ac:dyDescent="0.25"/>
    <row r="347" ht="36.75" customHeight="1" x14ac:dyDescent="0.25"/>
    <row r="353" ht="15" customHeight="1" x14ac:dyDescent="0.25"/>
    <row r="387" ht="15" customHeight="1" x14ac:dyDescent="0.25"/>
    <row r="388" ht="15" customHeight="1" x14ac:dyDescent="0.25"/>
    <row r="389" ht="15" customHeight="1" x14ac:dyDescent="0.25"/>
    <row r="390" ht="15" customHeight="1" x14ac:dyDescent="0.25"/>
    <row r="438" ht="15" customHeight="1" x14ac:dyDescent="0.25"/>
    <row r="446" ht="24" customHeight="1" x14ac:dyDescent="0.25"/>
    <row r="460" ht="15" customHeight="1" x14ac:dyDescent="0.25"/>
    <row r="461" ht="15" customHeight="1" x14ac:dyDescent="0.25"/>
    <row r="469" spans="1:1" x14ac:dyDescent="0.25">
      <c r="A469" s="10"/>
    </row>
    <row r="470" spans="1:1" ht="15" customHeight="1" x14ac:dyDescent="0.25">
      <c r="A470" s="10"/>
    </row>
    <row r="471" spans="1:1" x14ac:dyDescent="0.25">
      <c r="A471" s="10"/>
    </row>
    <row r="472" spans="1:1" x14ac:dyDescent="0.25">
      <c r="A472" s="10"/>
    </row>
    <row r="476" spans="1:1" ht="15" customHeight="1" x14ac:dyDescent="0.25"/>
    <row r="482" ht="13.5" customHeight="1" x14ac:dyDescent="0.25"/>
    <row r="483" ht="13.5" customHeight="1" x14ac:dyDescent="0.25"/>
    <row r="486" ht="15" customHeight="1" x14ac:dyDescent="0.25"/>
    <row r="511" ht="15" customHeight="1" x14ac:dyDescent="0.25"/>
    <row r="512" ht="15" customHeight="1" x14ac:dyDescent="0.25"/>
    <row r="516" ht="15" customHeight="1" x14ac:dyDescent="0.25"/>
    <row r="527" ht="15" customHeight="1" x14ac:dyDescent="0.25"/>
    <row r="533" ht="18" customHeight="1" x14ac:dyDescent="0.25"/>
    <row r="534" ht="14.25" customHeight="1" x14ac:dyDescent="0.25"/>
    <row r="547" ht="15" customHeight="1" x14ac:dyDescent="0.25"/>
    <row r="555" ht="15" customHeight="1" x14ac:dyDescent="0.25"/>
    <row r="556" ht="15" customHeight="1" x14ac:dyDescent="0.25"/>
    <row r="559" ht="15" customHeight="1" x14ac:dyDescent="0.25"/>
  </sheetData>
  <mergeCells count="2">
    <mergeCell ref="A5:E5"/>
    <mergeCell ref="A6:E6"/>
  </mergeCells>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4"/>
  <sheetViews>
    <sheetView zoomScale="70" zoomScaleNormal="70" zoomScaleSheetLayoutView="50" workbookViewId="0">
      <selection activeCell="E9" sqref="E9"/>
    </sheetView>
  </sheetViews>
  <sheetFormatPr baseColWidth="10" defaultRowHeight="15" x14ac:dyDescent="0.25"/>
  <cols>
    <col min="1" max="1" width="19.85546875" customWidth="1"/>
    <col min="2" max="2" width="48.85546875" customWidth="1"/>
    <col min="3" max="3" width="64" customWidth="1"/>
    <col min="4" max="4" width="24.42578125" customWidth="1"/>
    <col min="5" max="5" width="20.5703125" customWidth="1"/>
    <col min="6" max="6" width="16.85546875" customWidth="1"/>
    <col min="7" max="40" width="11.42578125" style="58"/>
  </cols>
  <sheetData>
    <row r="1" spans="1:6" x14ac:dyDescent="0.25">
      <c r="A1" s="11"/>
      <c r="B1" s="11"/>
      <c r="C1" s="11"/>
      <c r="D1" s="11"/>
      <c r="E1" s="12"/>
      <c r="F1" s="13"/>
    </row>
    <row r="2" spans="1:6" x14ac:dyDescent="0.25">
      <c r="A2" s="14" t="s">
        <v>0</v>
      </c>
      <c r="B2" s="13"/>
      <c r="C2" s="11"/>
      <c r="D2" s="11"/>
      <c r="E2" s="12"/>
      <c r="F2" s="13"/>
    </row>
    <row r="3" spans="1:6" x14ac:dyDescent="0.25">
      <c r="A3" s="11"/>
      <c r="B3" s="11"/>
      <c r="C3" s="11"/>
      <c r="D3" s="11"/>
      <c r="E3" s="12"/>
      <c r="F3" s="13"/>
    </row>
    <row r="4" spans="1:6" x14ac:dyDescent="0.25">
      <c r="A4" s="11"/>
      <c r="B4" s="11"/>
      <c r="C4" s="11"/>
      <c r="D4" s="11"/>
      <c r="E4" s="12"/>
      <c r="F4" s="13"/>
    </row>
    <row r="5" spans="1:6" ht="15.75" x14ac:dyDescent="0.25">
      <c r="A5" s="59" t="s">
        <v>2262</v>
      </c>
      <c r="B5" s="59"/>
      <c r="C5" s="59"/>
      <c r="D5" s="59"/>
      <c r="E5" s="59"/>
      <c r="F5" s="13"/>
    </row>
    <row r="6" spans="1:6" x14ac:dyDescent="0.25">
      <c r="A6" s="60"/>
      <c r="B6" s="60"/>
      <c r="C6" s="60"/>
      <c r="D6" s="60"/>
      <c r="E6" s="60"/>
      <c r="F6" s="13"/>
    </row>
    <row r="7" spans="1:6" x14ac:dyDescent="0.25">
      <c r="A7" s="15"/>
      <c r="B7" s="15"/>
      <c r="C7" s="15"/>
      <c r="D7" s="15"/>
      <c r="E7" s="15"/>
      <c r="F7" s="13"/>
    </row>
    <row r="8" spans="1:6" ht="45" x14ac:dyDescent="0.25">
      <c r="A8" s="2" t="s">
        <v>1</v>
      </c>
      <c r="B8" s="2" t="s">
        <v>2</v>
      </c>
      <c r="C8" s="2" t="s">
        <v>3</v>
      </c>
      <c r="D8" s="2" t="s">
        <v>4</v>
      </c>
      <c r="E8" s="2" t="s">
        <v>2266</v>
      </c>
      <c r="F8" s="2" t="s">
        <v>5</v>
      </c>
    </row>
    <row r="9" spans="1:6" ht="51.75" customHeight="1" x14ac:dyDescent="0.25">
      <c r="A9" s="37" t="s">
        <v>10</v>
      </c>
      <c r="B9" s="38" t="s">
        <v>35</v>
      </c>
      <c r="C9" s="22" t="s">
        <v>1602</v>
      </c>
      <c r="D9" s="39">
        <v>44442</v>
      </c>
      <c r="E9" s="53">
        <v>12032.68</v>
      </c>
      <c r="F9" s="7">
        <v>165841941</v>
      </c>
    </row>
    <row r="10" spans="1:6" ht="52.5" customHeight="1" x14ac:dyDescent="0.25">
      <c r="A10" s="40" t="s">
        <v>10</v>
      </c>
      <c r="B10" s="41" t="s">
        <v>65</v>
      </c>
      <c r="C10" s="44" t="s">
        <v>1603</v>
      </c>
      <c r="D10" s="42">
        <v>44445</v>
      </c>
      <c r="E10" s="52">
        <v>11456</v>
      </c>
      <c r="F10" s="43">
        <v>165841941</v>
      </c>
    </row>
    <row r="11" spans="1:6" ht="44.25" customHeight="1" x14ac:dyDescent="0.25">
      <c r="A11" s="37" t="s">
        <v>10</v>
      </c>
      <c r="B11" s="38" t="s">
        <v>266</v>
      </c>
      <c r="C11" s="38" t="s">
        <v>266</v>
      </c>
      <c r="D11" s="39">
        <v>44446</v>
      </c>
      <c r="E11" s="53">
        <v>1700000</v>
      </c>
      <c r="F11" s="7">
        <v>165841941</v>
      </c>
    </row>
    <row r="12" spans="1:6" ht="47.25" customHeight="1" x14ac:dyDescent="0.25">
      <c r="A12" s="40" t="s">
        <v>10</v>
      </c>
      <c r="B12" s="41" t="s">
        <v>324</v>
      </c>
      <c r="C12" s="44" t="s">
        <v>1604</v>
      </c>
      <c r="D12" s="42">
        <v>44449</v>
      </c>
      <c r="E12" s="52">
        <v>7830</v>
      </c>
      <c r="F12" s="43">
        <v>165841941</v>
      </c>
    </row>
    <row r="13" spans="1:6" ht="31.5" customHeight="1" x14ac:dyDescent="0.25">
      <c r="A13" s="37" t="s">
        <v>10</v>
      </c>
      <c r="B13" s="38" t="s">
        <v>16</v>
      </c>
      <c r="C13" s="38" t="s">
        <v>81</v>
      </c>
      <c r="D13" s="39">
        <v>44446</v>
      </c>
      <c r="E13" s="53">
        <v>1699999.89</v>
      </c>
      <c r="F13" s="7" t="s">
        <v>414</v>
      </c>
    </row>
    <row r="14" spans="1:6" ht="47.25" customHeight="1" x14ac:dyDescent="0.25">
      <c r="A14" s="40" t="s">
        <v>10</v>
      </c>
      <c r="B14" s="41" t="s">
        <v>1311</v>
      </c>
      <c r="C14" s="41" t="s">
        <v>1311</v>
      </c>
      <c r="D14" s="42">
        <v>44441</v>
      </c>
      <c r="E14" s="52">
        <v>2500000</v>
      </c>
      <c r="F14" s="43">
        <v>65508437191</v>
      </c>
    </row>
    <row r="15" spans="1:6" ht="64.5" customHeight="1" x14ac:dyDescent="0.25">
      <c r="A15" s="37" t="s">
        <v>10</v>
      </c>
      <c r="B15" s="38" t="s">
        <v>1362</v>
      </c>
      <c r="C15" s="22" t="s">
        <v>1605</v>
      </c>
      <c r="D15" s="39">
        <v>44442</v>
      </c>
      <c r="E15" s="53">
        <v>2301.21</v>
      </c>
      <c r="F15" s="7">
        <v>65508437191</v>
      </c>
    </row>
    <row r="16" spans="1:6" ht="51.75" customHeight="1" x14ac:dyDescent="0.25">
      <c r="A16" s="40" t="s">
        <v>10</v>
      </c>
      <c r="B16" s="41" t="s">
        <v>321</v>
      </c>
      <c r="C16" s="44" t="s">
        <v>1606</v>
      </c>
      <c r="D16" s="42">
        <v>44442</v>
      </c>
      <c r="E16" s="52">
        <v>607.76</v>
      </c>
      <c r="F16" s="43">
        <v>65508437191</v>
      </c>
    </row>
    <row r="17" spans="1:6" ht="68.25" customHeight="1" x14ac:dyDescent="0.25">
      <c r="A17" s="37" t="s">
        <v>10</v>
      </c>
      <c r="B17" s="38" t="s">
        <v>321</v>
      </c>
      <c r="C17" s="22" t="s">
        <v>1607</v>
      </c>
      <c r="D17" s="39">
        <v>44442</v>
      </c>
      <c r="E17" s="53">
        <v>30223.34</v>
      </c>
      <c r="F17" s="7">
        <v>65508437191</v>
      </c>
    </row>
    <row r="18" spans="1:6" ht="40.5" customHeight="1" x14ac:dyDescent="0.25">
      <c r="A18" s="40" t="s">
        <v>10</v>
      </c>
      <c r="B18" s="41" t="s">
        <v>1112</v>
      </c>
      <c r="C18" s="44" t="s">
        <v>1608</v>
      </c>
      <c r="D18" s="42">
        <v>44442</v>
      </c>
      <c r="E18" s="52">
        <v>82015.44</v>
      </c>
      <c r="F18" s="43">
        <v>65508437191</v>
      </c>
    </row>
    <row r="19" spans="1:6" ht="42.75" customHeight="1" x14ac:dyDescent="0.25">
      <c r="A19" s="37" t="s">
        <v>10</v>
      </c>
      <c r="B19" s="38" t="s">
        <v>553</v>
      </c>
      <c r="C19" s="22" t="s">
        <v>1609</v>
      </c>
      <c r="D19" s="39">
        <v>44442</v>
      </c>
      <c r="E19" s="53">
        <v>81399.37</v>
      </c>
      <c r="F19" s="7">
        <v>65508437191</v>
      </c>
    </row>
    <row r="20" spans="1:6" ht="48" customHeight="1" x14ac:dyDescent="0.25">
      <c r="A20" s="40" t="s">
        <v>10</v>
      </c>
      <c r="B20" s="41" t="s">
        <v>958</v>
      </c>
      <c r="C20" s="44" t="s">
        <v>1610</v>
      </c>
      <c r="D20" s="42">
        <v>44442</v>
      </c>
      <c r="E20" s="52">
        <v>141882.85</v>
      </c>
      <c r="F20" s="43">
        <v>65508437191</v>
      </c>
    </row>
    <row r="21" spans="1:6" ht="51.75" customHeight="1" x14ac:dyDescent="0.25">
      <c r="A21" s="37" t="s">
        <v>10</v>
      </c>
      <c r="B21" s="38" t="s">
        <v>73</v>
      </c>
      <c r="C21" s="22" t="s">
        <v>1611</v>
      </c>
      <c r="D21" s="39">
        <v>44446</v>
      </c>
      <c r="E21" s="53">
        <v>59057</v>
      </c>
      <c r="F21" s="7">
        <v>65508437191</v>
      </c>
    </row>
    <row r="22" spans="1:6" ht="66" customHeight="1" x14ac:dyDescent="0.25">
      <c r="A22" s="40" t="s">
        <v>10</v>
      </c>
      <c r="B22" s="41" t="s">
        <v>73</v>
      </c>
      <c r="C22" s="44" t="s">
        <v>1612</v>
      </c>
      <c r="D22" s="42">
        <v>44446</v>
      </c>
      <c r="E22" s="52">
        <v>183215</v>
      </c>
      <c r="F22" s="43">
        <v>65508437191</v>
      </c>
    </row>
    <row r="23" spans="1:6" ht="44.25" customHeight="1" x14ac:dyDescent="0.25">
      <c r="A23" s="37" t="s">
        <v>10</v>
      </c>
      <c r="B23" s="38" t="s">
        <v>1614</v>
      </c>
      <c r="C23" s="22" t="s">
        <v>1613</v>
      </c>
      <c r="D23" s="39">
        <v>44446</v>
      </c>
      <c r="E23" s="53">
        <v>2500.0300000000002</v>
      </c>
      <c r="F23" s="7">
        <v>65508437191</v>
      </c>
    </row>
    <row r="24" spans="1:6" ht="77.25" customHeight="1" x14ac:dyDescent="0.25">
      <c r="A24" s="40" t="s">
        <v>10</v>
      </c>
      <c r="B24" s="41" t="s">
        <v>287</v>
      </c>
      <c r="C24" s="44" t="s">
        <v>1615</v>
      </c>
      <c r="D24" s="42">
        <v>44449</v>
      </c>
      <c r="E24" s="52">
        <v>315806</v>
      </c>
      <c r="F24" s="43">
        <v>65508437191</v>
      </c>
    </row>
    <row r="25" spans="1:6" ht="74.25" customHeight="1" x14ac:dyDescent="0.25">
      <c r="A25" s="37" t="s">
        <v>10</v>
      </c>
      <c r="B25" s="38" t="s">
        <v>852</v>
      </c>
      <c r="C25" s="22" t="s">
        <v>1616</v>
      </c>
      <c r="D25" s="39">
        <v>44449</v>
      </c>
      <c r="E25" s="53">
        <v>7308</v>
      </c>
      <c r="F25" s="7">
        <v>65508437191</v>
      </c>
    </row>
    <row r="26" spans="1:6" ht="57.75" customHeight="1" x14ac:dyDescent="0.25">
      <c r="A26" s="40" t="s">
        <v>10</v>
      </c>
      <c r="B26" s="41" t="s">
        <v>1256</v>
      </c>
      <c r="C26" s="44" t="s">
        <v>1617</v>
      </c>
      <c r="D26" s="42">
        <v>44449</v>
      </c>
      <c r="E26" s="52">
        <v>78186</v>
      </c>
      <c r="F26" s="43">
        <v>65508437191</v>
      </c>
    </row>
    <row r="27" spans="1:6" ht="59.25" customHeight="1" x14ac:dyDescent="0.25">
      <c r="A27" s="37" t="s">
        <v>10</v>
      </c>
      <c r="B27" s="38" t="s">
        <v>553</v>
      </c>
      <c r="C27" s="22" t="s">
        <v>1618</v>
      </c>
      <c r="D27" s="39">
        <v>44449</v>
      </c>
      <c r="E27" s="53">
        <v>81399.37</v>
      </c>
      <c r="F27" s="7">
        <v>65508437191</v>
      </c>
    </row>
    <row r="28" spans="1:6" ht="79.5" customHeight="1" x14ac:dyDescent="0.25">
      <c r="A28" s="40" t="s">
        <v>10</v>
      </c>
      <c r="B28" s="41" t="s">
        <v>287</v>
      </c>
      <c r="C28" s="44" t="s">
        <v>1619</v>
      </c>
      <c r="D28" s="42">
        <v>44449</v>
      </c>
      <c r="E28" s="52">
        <v>15600</v>
      </c>
      <c r="F28" s="43">
        <v>65508437191</v>
      </c>
    </row>
    <row r="29" spans="1:6" ht="77.25" customHeight="1" x14ac:dyDescent="0.25">
      <c r="A29" s="37" t="s">
        <v>10</v>
      </c>
      <c r="B29" s="38" t="s">
        <v>1249</v>
      </c>
      <c r="C29" s="22" t="s">
        <v>1620</v>
      </c>
      <c r="D29" s="39">
        <v>44449</v>
      </c>
      <c r="E29" s="53">
        <v>145812.21</v>
      </c>
      <c r="F29" s="7">
        <v>65508437191</v>
      </c>
    </row>
    <row r="30" spans="1:6" ht="67.5" customHeight="1" x14ac:dyDescent="0.25">
      <c r="A30" s="40" t="s">
        <v>10</v>
      </c>
      <c r="B30" s="41" t="s">
        <v>287</v>
      </c>
      <c r="C30" s="44" t="s">
        <v>1621</v>
      </c>
      <c r="D30" s="42">
        <v>44449</v>
      </c>
      <c r="E30" s="52">
        <v>3900</v>
      </c>
      <c r="F30" s="43">
        <v>65508437191</v>
      </c>
    </row>
    <row r="31" spans="1:6" ht="78.75" customHeight="1" x14ac:dyDescent="0.25">
      <c r="A31" s="37" t="s">
        <v>10</v>
      </c>
      <c r="B31" s="38" t="s">
        <v>61</v>
      </c>
      <c r="C31" s="22" t="s">
        <v>1622</v>
      </c>
      <c r="D31" s="39">
        <v>44449</v>
      </c>
      <c r="E31" s="53">
        <v>630207.27</v>
      </c>
      <c r="F31" s="7">
        <v>65508437191</v>
      </c>
    </row>
    <row r="32" spans="1:6" ht="55.5" customHeight="1" x14ac:dyDescent="0.25">
      <c r="A32" s="40" t="s">
        <v>10</v>
      </c>
      <c r="B32" s="41" t="s">
        <v>550</v>
      </c>
      <c r="C32" s="44" t="s">
        <v>1623</v>
      </c>
      <c r="D32" s="42">
        <v>44449</v>
      </c>
      <c r="E32" s="52">
        <v>4930</v>
      </c>
      <c r="F32" s="43">
        <v>65508437191</v>
      </c>
    </row>
    <row r="33" spans="1:6" ht="64.5" customHeight="1" x14ac:dyDescent="0.25">
      <c r="A33" s="37" t="s">
        <v>10</v>
      </c>
      <c r="B33" s="38" t="s">
        <v>550</v>
      </c>
      <c r="C33" s="22" t="s">
        <v>1624</v>
      </c>
      <c r="D33" s="39">
        <v>44449</v>
      </c>
      <c r="E33" s="53">
        <v>8850.2199999999993</v>
      </c>
      <c r="F33" s="7">
        <v>65508437191</v>
      </c>
    </row>
    <row r="34" spans="1:6" ht="59.25" customHeight="1" x14ac:dyDescent="0.25">
      <c r="A34" s="40" t="s">
        <v>10</v>
      </c>
      <c r="B34" s="41" t="s">
        <v>543</v>
      </c>
      <c r="C34" s="44" t="s">
        <v>1625</v>
      </c>
      <c r="D34" s="42">
        <v>44449</v>
      </c>
      <c r="E34" s="52">
        <v>22968</v>
      </c>
      <c r="F34" s="43">
        <v>65508437191</v>
      </c>
    </row>
    <row r="35" spans="1:6" ht="120.75" customHeight="1" x14ac:dyDescent="0.25">
      <c r="A35" s="37" t="s">
        <v>853</v>
      </c>
      <c r="B35" s="38" t="s">
        <v>1627</v>
      </c>
      <c r="C35" s="22" t="s">
        <v>1626</v>
      </c>
      <c r="D35" s="39">
        <v>44453</v>
      </c>
      <c r="E35" s="53">
        <v>3872</v>
      </c>
      <c r="F35" s="7">
        <v>65508437191</v>
      </c>
    </row>
    <row r="36" spans="1:6" ht="102" customHeight="1" x14ac:dyDescent="0.25">
      <c r="A36" s="40" t="s">
        <v>855</v>
      </c>
      <c r="B36" s="41" t="s">
        <v>1629</v>
      </c>
      <c r="C36" s="44" t="s">
        <v>1628</v>
      </c>
      <c r="D36" s="42">
        <v>44453</v>
      </c>
      <c r="E36" s="52">
        <f>7986+2836</f>
        <v>10822</v>
      </c>
      <c r="F36" s="43">
        <v>65508437191</v>
      </c>
    </row>
    <row r="37" spans="1:6" ht="35.25" customHeight="1" x14ac:dyDescent="0.25">
      <c r="A37" s="37" t="s">
        <v>857</v>
      </c>
      <c r="B37" s="38" t="s">
        <v>6</v>
      </c>
      <c r="C37" s="22" t="s">
        <v>6</v>
      </c>
      <c r="D37" s="39">
        <v>44453</v>
      </c>
      <c r="E37" s="53">
        <v>0</v>
      </c>
      <c r="F37" s="7">
        <v>65508437191</v>
      </c>
    </row>
    <row r="38" spans="1:6" ht="109.5" customHeight="1" x14ac:dyDescent="0.25">
      <c r="A38" s="40" t="s">
        <v>859</v>
      </c>
      <c r="B38" s="41" t="s">
        <v>1631</v>
      </c>
      <c r="C38" s="44" t="s">
        <v>1630</v>
      </c>
      <c r="D38" s="42">
        <v>44453</v>
      </c>
      <c r="E38" s="52">
        <f>1350+4762+9423.74</f>
        <v>15535.74</v>
      </c>
      <c r="F38" s="43">
        <v>65508437191</v>
      </c>
    </row>
    <row r="39" spans="1:6" ht="78" customHeight="1" x14ac:dyDescent="0.25">
      <c r="A39" s="37" t="s">
        <v>10</v>
      </c>
      <c r="B39" s="38" t="s">
        <v>371</v>
      </c>
      <c r="C39" s="22" t="s">
        <v>1632</v>
      </c>
      <c r="D39" s="39">
        <v>44453</v>
      </c>
      <c r="E39" s="53">
        <v>70784</v>
      </c>
      <c r="F39" s="7">
        <v>65508437191</v>
      </c>
    </row>
    <row r="40" spans="1:6" ht="59.25" customHeight="1" x14ac:dyDescent="0.25">
      <c r="A40" s="40" t="s">
        <v>10</v>
      </c>
      <c r="B40" s="41" t="s">
        <v>1634</v>
      </c>
      <c r="C40" s="44" t="s">
        <v>1633</v>
      </c>
      <c r="D40" s="42">
        <v>44453</v>
      </c>
      <c r="E40" s="52">
        <v>7366</v>
      </c>
      <c r="F40" s="43">
        <v>65508437191</v>
      </c>
    </row>
    <row r="41" spans="1:6" ht="51" customHeight="1" x14ac:dyDescent="0.25">
      <c r="A41" s="37" t="s">
        <v>10</v>
      </c>
      <c r="B41" s="38" t="s">
        <v>1634</v>
      </c>
      <c r="C41" s="22" t="s">
        <v>1635</v>
      </c>
      <c r="D41" s="39">
        <v>44453</v>
      </c>
      <c r="E41" s="53">
        <v>14070.8</v>
      </c>
      <c r="F41" s="7">
        <v>65508437191</v>
      </c>
    </row>
    <row r="42" spans="1:6" ht="52.5" customHeight="1" x14ac:dyDescent="0.25">
      <c r="A42" s="40" t="s">
        <v>10</v>
      </c>
      <c r="B42" s="41" t="s">
        <v>1637</v>
      </c>
      <c r="C42" s="44" t="s">
        <v>1636</v>
      </c>
      <c r="D42" s="42">
        <v>44454</v>
      </c>
      <c r="E42" s="52">
        <v>7879.79</v>
      </c>
      <c r="F42" s="43">
        <v>65508437191</v>
      </c>
    </row>
    <row r="43" spans="1:6" ht="22.5" customHeight="1" x14ac:dyDescent="0.25">
      <c r="A43" s="37" t="s">
        <v>636</v>
      </c>
      <c r="B43" s="38" t="s">
        <v>262</v>
      </c>
      <c r="C43" s="22" t="s">
        <v>1638</v>
      </c>
      <c r="D43" s="39">
        <v>44441</v>
      </c>
      <c r="E43" s="53">
        <v>23058.86</v>
      </c>
      <c r="F43" s="7">
        <v>65508437174</v>
      </c>
    </row>
    <row r="44" spans="1:6" ht="34.5" customHeight="1" x14ac:dyDescent="0.25">
      <c r="A44" s="40" t="s">
        <v>636</v>
      </c>
      <c r="B44" s="41" t="s">
        <v>262</v>
      </c>
      <c r="C44" s="44" t="s">
        <v>1639</v>
      </c>
      <c r="D44" s="42">
        <v>44441</v>
      </c>
      <c r="E44" s="52">
        <v>257.29000000000002</v>
      </c>
      <c r="F44" s="43">
        <v>65508437174</v>
      </c>
    </row>
    <row r="45" spans="1:6" ht="18.75" customHeight="1" x14ac:dyDescent="0.25">
      <c r="A45" s="37" t="s">
        <v>636</v>
      </c>
      <c r="B45" s="38" t="s">
        <v>16</v>
      </c>
      <c r="C45" s="22" t="s">
        <v>1640</v>
      </c>
      <c r="D45" s="39">
        <v>44441</v>
      </c>
      <c r="E45" s="53">
        <v>603138.78</v>
      </c>
      <c r="F45" s="7">
        <v>65508437174</v>
      </c>
    </row>
    <row r="46" spans="1:6" ht="29.25" customHeight="1" x14ac:dyDescent="0.25">
      <c r="A46" s="40" t="s">
        <v>1641</v>
      </c>
      <c r="B46" s="41" t="s">
        <v>653</v>
      </c>
      <c r="C46" s="44" t="s">
        <v>1642</v>
      </c>
      <c r="D46" s="42">
        <v>44441</v>
      </c>
      <c r="E46" s="52">
        <v>610</v>
      </c>
      <c r="F46" s="43">
        <v>65508437174</v>
      </c>
    </row>
    <row r="47" spans="1:6" ht="20.25" customHeight="1" x14ac:dyDescent="0.25">
      <c r="A47" s="37" t="s">
        <v>1643</v>
      </c>
      <c r="B47" s="38" t="s">
        <v>653</v>
      </c>
      <c r="C47" s="22" t="s">
        <v>1644</v>
      </c>
      <c r="D47" s="39">
        <v>44441</v>
      </c>
      <c r="E47" s="53">
        <v>31906.06</v>
      </c>
      <c r="F47" s="7">
        <v>65508437174</v>
      </c>
    </row>
    <row r="48" spans="1:6" ht="21.75" customHeight="1" x14ac:dyDescent="0.25">
      <c r="A48" s="40" t="s">
        <v>636</v>
      </c>
      <c r="B48" s="41" t="s">
        <v>1202</v>
      </c>
      <c r="C48" s="44" t="s">
        <v>1202</v>
      </c>
      <c r="D48" s="42">
        <v>44441</v>
      </c>
      <c r="E48" s="52">
        <v>5600000</v>
      </c>
      <c r="F48" s="43">
        <v>65508437174</v>
      </c>
    </row>
    <row r="49" spans="1:6" ht="22.5" customHeight="1" x14ac:dyDescent="0.25">
      <c r="A49" s="37" t="s">
        <v>636</v>
      </c>
      <c r="B49" s="38" t="s">
        <v>11</v>
      </c>
      <c r="C49" s="22" t="s">
        <v>1645</v>
      </c>
      <c r="D49" s="39">
        <v>44453</v>
      </c>
      <c r="E49" s="53">
        <v>2683287.2000000002</v>
      </c>
      <c r="F49" s="7">
        <v>65508437174</v>
      </c>
    </row>
    <row r="50" spans="1:6" ht="20.25" customHeight="1" x14ac:dyDescent="0.25">
      <c r="A50" s="40" t="s">
        <v>1646</v>
      </c>
      <c r="B50" s="41" t="s">
        <v>985</v>
      </c>
      <c r="C50" s="44" t="s">
        <v>1645</v>
      </c>
      <c r="D50" s="42">
        <v>44453</v>
      </c>
      <c r="E50" s="52">
        <v>15369</v>
      </c>
      <c r="F50" s="43">
        <v>65508437174</v>
      </c>
    </row>
    <row r="51" spans="1:6" ht="23.25" customHeight="1" x14ac:dyDescent="0.25">
      <c r="A51" s="37" t="s">
        <v>1647</v>
      </c>
      <c r="B51" s="38" t="s">
        <v>993</v>
      </c>
      <c r="C51" s="22" t="s">
        <v>1645</v>
      </c>
      <c r="D51" s="39">
        <v>44453</v>
      </c>
      <c r="E51" s="53">
        <v>17441</v>
      </c>
      <c r="F51" s="7">
        <v>65508437174</v>
      </c>
    </row>
    <row r="52" spans="1:6" ht="23.25" customHeight="1" x14ac:dyDescent="0.25">
      <c r="A52" s="40" t="s">
        <v>1648</v>
      </c>
      <c r="B52" s="41" t="s">
        <v>12</v>
      </c>
      <c r="C52" s="44" t="s">
        <v>1645</v>
      </c>
      <c r="D52" s="42">
        <v>44453</v>
      </c>
      <c r="E52" s="52">
        <v>5017</v>
      </c>
      <c r="F52" s="43">
        <v>65508437174</v>
      </c>
    </row>
    <row r="53" spans="1:6" ht="26.25" customHeight="1" x14ac:dyDescent="0.25">
      <c r="A53" s="37" t="s">
        <v>1649</v>
      </c>
      <c r="B53" s="38" t="s">
        <v>1007</v>
      </c>
      <c r="C53" s="22" t="s">
        <v>1645</v>
      </c>
      <c r="D53" s="39">
        <v>44453</v>
      </c>
      <c r="E53" s="53">
        <v>6666.2</v>
      </c>
      <c r="F53" s="7">
        <v>65508437174</v>
      </c>
    </row>
    <row r="54" spans="1:6" ht="24.75" customHeight="1" x14ac:dyDescent="0.25">
      <c r="A54" s="40" t="s">
        <v>1650</v>
      </c>
      <c r="B54" s="41" t="s">
        <v>1009</v>
      </c>
      <c r="C54" s="44" t="s">
        <v>1645</v>
      </c>
      <c r="D54" s="42">
        <v>44453</v>
      </c>
      <c r="E54" s="52">
        <v>6218</v>
      </c>
      <c r="F54" s="43">
        <v>65508437174</v>
      </c>
    </row>
    <row r="55" spans="1:6" ht="25.5" customHeight="1" x14ac:dyDescent="0.25">
      <c r="A55" s="37" t="s">
        <v>1651</v>
      </c>
      <c r="B55" s="38" t="s">
        <v>13</v>
      </c>
      <c r="C55" s="22" t="s">
        <v>1645</v>
      </c>
      <c r="D55" s="39">
        <v>44453</v>
      </c>
      <c r="E55" s="53">
        <v>6610.6</v>
      </c>
      <c r="F55" s="7">
        <v>65508437174</v>
      </c>
    </row>
    <row r="56" spans="1:6" ht="23.25" customHeight="1" x14ac:dyDescent="0.25">
      <c r="A56" s="40" t="s">
        <v>1652</v>
      </c>
      <c r="B56" s="41" t="s">
        <v>1036</v>
      </c>
      <c r="C56" s="44" t="s">
        <v>1645</v>
      </c>
      <c r="D56" s="42">
        <v>44453</v>
      </c>
      <c r="E56" s="52">
        <v>4562.3999999999996</v>
      </c>
      <c r="F56" s="43">
        <v>65508437174</v>
      </c>
    </row>
    <row r="57" spans="1:6" ht="24" customHeight="1" x14ac:dyDescent="0.25">
      <c r="A57" s="37" t="s">
        <v>1653</v>
      </c>
      <c r="B57" s="38" t="s">
        <v>1038</v>
      </c>
      <c r="C57" s="22" t="s">
        <v>1645</v>
      </c>
      <c r="D57" s="39">
        <v>44453</v>
      </c>
      <c r="E57" s="53">
        <v>16044.8</v>
      </c>
      <c r="F57" s="7">
        <v>65508437174</v>
      </c>
    </row>
    <row r="58" spans="1:6" ht="27.75" customHeight="1" x14ac:dyDescent="0.25">
      <c r="A58" s="40" t="s">
        <v>1654</v>
      </c>
      <c r="B58" s="41" t="s">
        <v>1052</v>
      </c>
      <c r="C58" s="44" t="s">
        <v>1645</v>
      </c>
      <c r="D58" s="42">
        <v>44453</v>
      </c>
      <c r="E58" s="52">
        <v>7164</v>
      </c>
      <c r="F58" s="43">
        <v>65508437174</v>
      </c>
    </row>
    <row r="59" spans="1:6" ht="29.25" customHeight="1" x14ac:dyDescent="0.25">
      <c r="A59" s="37" t="s">
        <v>1655</v>
      </c>
      <c r="B59" s="38" t="s">
        <v>901</v>
      </c>
      <c r="C59" s="22" t="s">
        <v>1645</v>
      </c>
      <c r="D59" s="39">
        <v>44453</v>
      </c>
      <c r="E59" s="53">
        <v>8792.7999999999993</v>
      </c>
      <c r="F59" s="7">
        <v>65508437174</v>
      </c>
    </row>
    <row r="60" spans="1:6" ht="23.25" customHeight="1" x14ac:dyDescent="0.25">
      <c r="A60" s="40" t="s">
        <v>1656</v>
      </c>
      <c r="B60" s="41" t="s">
        <v>1064</v>
      </c>
      <c r="C60" s="44" t="s">
        <v>1645</v>
      </c>
      <c r="D60" s="42">
        <v>44453</v>
      </c>
      <c r="E60" s="52">
        <v>8869</v>
      </c>
      <c r="F60" s="43">
        <v>65508437174</v>
      </c>
    </row>
    <row r="61" spans="1:6" ht="24.75" customHeight="1" x14ac:dyDescent="0.25">
      <c r="A61" s="37" t="s">
        <v>1657</v>
      </c>
      <c r="B61" s="38" t="s">
        <v>1068</v>
      </c>
      <c r="C61" s="22" t="s">
        <v>1645</v>
      </c>
      <c r="D61" s="39">
        <v>44453</v>
      </c>
      <c r="E61" s="53">
        <v>17333.400000000001</v>
      </c>
      <c r="F61" s="7">
        <v>65508437174</v>
      </c>
    </row>
    <row r="62" spans="1:6" ht="30.75" customHeight="1" x14ac:dyDescent="0.25">
      <c r="A62" s="40" t="s">
        <v>1658</v>
      </c>
      <c r="B62" s="41" t="s">
        <v>250</v>
      </c>
      <c r="C62" s="44" t="s">
        <v>1659</v>
      </c>
      <c r="D62" s="42">
        <v>44453</v>
      </c>
      <c r="E62" s="52">
        <v>18261.599999999999</v>
      </c>
      <c r="F62" s="43">
        <v>65508437174</v>
      </c>
    </row>
    <row r="63" spans="1:6" ht="36.75" customHeight="1" x14ac:dyDescent="0.25">
      <c r="A63" s="37" t="s">
        <v>1660</v>
      </c>
      <c r="B63" s="38" t="s">
        <v>1539</v>
      </c>
      <c r="C63" s="22" t="s">
        <v>1645</v>
      </c>
      <c r="D63" s="39">
        <v>44453</v>
      </c>
      <c r="E63" s="53">
        <v>13695.6</v>
      </c>
      <c r="F63" s="7">
        <v>65508437174</v>
      </c>
    </row>
    <row r="64" spans="1:6" ht="31.5" customHeight="1" x14ac:dyDescent="0.25">
      <c r="A64" s="40" t="s">
        <v>1661</v>
      </c>
      <c r="B64" s="41" t="s">
        <v>1662</v>
      </c>
      <c r="C64" s="44" t="s">
        <v>1645</v>
      </c>
      <c r="D64" s="42">
        <v>44453</v>
      </c>
      <c r="E64" s="52">
        <v>8328.2000000000007</v>
      </c>
      <c r="F64" s="43">
        <v>65508437174</v>
      </c>
    </row>
    <row r="65" spans="1:6" ht="57.75" customHeight="1" x14ac:dyDescent="0.25">
      <c r="A65" s="37" t="s">
        <v>1663</v>
      </c>
      <c r="B65" s="38" t="s">
        <v>14</v>
      </c>
      <c r="C65" s="22" t="s">
        <v>1664</v>
      </c>
      <c r="D65" s="39">
        <v>44453</v>
      </c>
      <c r="E65" s="53">
        <v>2347.37</v>
      </c>
      <c r="F65" s="7">
        <v>65508437174</v>
      </c>
    </row>
    <row r="66" spans="1:6" ht="59.25" customHeight="1" x14ac:dyDescent="0.25">
      <c r="A66" s="40" t="s">
        <v>1665</v>
      </c>
      <c r="B66" s="41" t="s">
        <v>15</v>
      </c>
      <c r="C66" s="44" t="s">
        <v>1666</v>
      </c>
      <c r="D66" s="42">
        <v>44453</v>
      </c>
      <c r="E66" s="52">
        <v>1146.67</v>
      </c>
      <c r="F66" s="43">
        <v>65508437174</v>
      </c>
    </row>
    <row r="67" spans="1:6" ht="33.75" customHeight="1" x14ac:dyDescent="0.25">
      <c r="A67" s="37" t="s">
        <v>636</v>
      </c>
      <c r="B67" s="38" t="s">
        <v>1023</v>
      </c>
      <c r="C67" s="22" t="s">
        <v>1667</v>
      </c>
      <c r="D67" s="39">
        <v>44453</v>
      </c>
      <c r="E67" s="53">
        <v>17437.2</v>
      </c>
      <c r="F67" s="7">
        <v>65508437174</v>
      </c>
    </row>
    <row r="68" spans="1:6" ht="29.25" customHeight="1" x14ac:dyDescent="0.25">
      <c r="A68" s="40" t="s">
        <v>636</v>
      </c>
      <c r="B68" s="41" t="s">
        <v>638</v>
      </c>
      <c r="C68" s="44" t="s">
        <v>1668</v>
      </c>
      <c r="D68" s="42">
        <v>44454</v>
      </c>
      <c r="E68" s="52">
        <v>329292.59999999998</v>
      </c>
      <c r="F68" s="43">
        <v>65508437174</v>
      </c>
    </row>
    <row r="69" spans="1:6" ht="40.5" customHeight="1" x14ac:dyDescent="0.25">
      <c r="A69" s="37" t="s">
        <v>636</v>
      </c>
      <c r="B69" s="38" t="s">
        <v>16</v>
      </c>
      <c r="C69" s="22" t="s">
        <v>259</v>
      </c>
      <c r="D69" s="39">
        <v>44454</v>
      </c>
      <c r="E69" s="53">
        <f>600395.09-0.06</f>
        <v>600395.02999999991</v>
      </c>
      <c r="F69" s="7">
        <v>65508437174</v>
      </c>
    </row>
    <row r="70" spans="1:6" ht="32.25" customHeight="1" x14ac:dyDescent="0.25">
      <c r="A70" s="40" t="s">
        <v>636</v>
      </c>
      <c r="B70" s="41" t="s">
        <v>262</v>
      </c>
      <c r="C70" s="44" t="s">
        <v>1669</v>
      </c>
      <c r="D70" s="42">
        <v>44454</v>
      </c>
      <c r="E70" s="52">
        <v>23058.86</v>
      </c>
      <c r="F70" s="43">
        <v>65508437174</v>
      </c>
    </row>
    <row r="71" spans="1:6" ht="39.75" customHeight="1" x14ac:dyDescent="0.25">
      <c r="A71" s="37" t="s">
        <v>636</v>
      </c>
      <c r="B71" s="38" t="s">
        <v>1202</v>
      </c>
      <c r="C71" s="22" t="s">
        <v>1202</v>
      </c>
      <c r="D71" s="39">
        <v>44454</v>
      </c>
      <c r="E71" s="53">
        <v>4600000</v>
      </c>
      <c r="F71" s="7">
        <v>65508437174</v>
      </c>
    </row>
    <row r="72" spans="1:6" ht="36.75" customHeight="1" x14ac:dyDescent="0.25">
      <c r="A72" s="37" t="s">
        <v>636</v>
      </c>
      <c r="B72" s="38" t="s">
        <v>16</v>
      </c>
      <c r="C72" s="22" t="s">
        <v>1670</v>
      </c>
      <c r="D72" s="39">
        <v>44441</v>
      </c>
      <c r="E72" s="53">
        <v>603138.78</v>
      </c>
      <c r="F72" s="7">
        <v>97196508</v>
      </c>
    </row>
    <row r="73" spans="1:6" ht="36.75" customHeight="1" x14ac:dyDescent="0.25">
      <c r="A73" s="40" t="s">
        <v>636</v>
      </c>
      <c r="B73" s="41" t="s">
        <v>16</v>
      </c>
      <c r="C73" s="44" t="s">
        <v>1671</v>
      </c>
      <c r="D73" s="42">
        <v>44454</v>
      </c>
      <c r="E73" s="52">
        <f>600395.09-0.06</f>
        <v>600395.02999999991</v>
      </c>
      <c r="F73" s="43">
        <v>97196508</v>
      </c>
    </row>
    <row r="74" spans="1:6" ht="33.75" customHeight="1" x14ac:dyDescent="0.25">
      <c r="A74" s="37" t="s">
        <v>636</v>
      </c>
      <c r="B74" s="38" t="s">
        <v>16</v>
      </c>
      <c r="C74" s="22" t="s">
        <v>1672</v>
      </c>
      <c r="D74" s="39">
        <v>44469</v>
      </c>
      <c r="E74" s="53">
        <v>597287.46</v>
      </c>
      <c r="F74" s="7">
        <v>97196508</v>
      </c>
    </row>
    <row r="75" spans="1:6" ht="41.25" customHeight="1" x14ac:dyDescent="0.25">
      <c r="A75" s="40"/>
      <c r="B75" s="41"/>
      <c r="C75" s="44" t="s">
        <v>679</v>
      </c>
      <c r="D75" s="42"/>
      <c r="E75" s="52"/>
      <c r="F75" s="43">
        <v>65508437220</v>
      </c>
    </row>
    <row r="76" spans="1:6" ht="35.25" customHeight="1" x14ac:dyDescent="0.25">
      <c r="A76" s="37" t="s">
        <v>636</v>
      </c>
      <c r="B76" s="38" t="s">
        <v>264</v>
      </c>
      <c r="C76" s="22" t="s">
        <v>1673</v>
      </c>
      <c r="D76" s="39">
        <v>44456</v>
      </c>
      <c r="E76" s="53">
        <v>1319139</v>
      </c>
      <c r="F76" s="7">
        <v>65508437174</v>
      </c>
    </row>
    <row r="77" spans="1:6" ht="62.25" customHeight="1" x14ac:dyDescent="0.25">
      <c r="A77" s="40" t="s">
        <v>636</v>
      </c>
      <c r="B77" s="41" t="s">
        <v>11</v>
      </c>
      <c r="C77" s="44" t="s">
        <v>1674</v>
      </c>
      <c r="D77" s="42">
        <v>44468</v>
      </c>
      <c r="E77" s="52">
        <v>2696269</v>
      </c>
      <c r="F77" s="43">
        <v>65508437174</v>
      </c>
    </row>
    <row r="78" spans="1:6" ht="29.25" customHeight="1" x14ac:dyDescent="0.25">
      <c r="A78" s="37" t="s">
        <v>1675</v>
      </c>
      <c r="B78" s="38" t="s">
        <v>985</v>
      </c>
      <c r="C78" s="22" t="s">
        <v>1674</v>
      </c>
      <c r="D78" s="39">
        <v>44468</v>
      </c>
      <c r="E78" s="53">
        <v>15440.6</v>
      </c>
      <c r="F78" s="7">
        <v>65508437174</v>
      </c>
    </row>
    <row r="79" spans="1:6" ht="42" customHeight="1" x14ac:dyDescent="0.25">
      <c r="A79" s="40" t="s">
        <v>1676</v>
      </c>
      <c r="B79" s="41" t="s">
        <v>993</v>
      </c>
      <c r="C79" s="44" t="s">
        <v>1674</v>
      </c>
      <c r="D79" s="42">
        <v>44468</v>
      </c>
      <c r="E79" s="52">
        <v>17440.8</v>
      </c>
      <c r="F79" s="43">
        <v>65508437174</v>
      </c>
    </row>
    <row r="80" spans="1:6" ht="35.25" customHeight="1" x14ac:dyDescent="0.25">
      <c r="A80" s="37" t="s">
        <v>1677</v>
      </c>
      <c r="B80" s="38" t="s">
        <v>12</v>
      </c>
      <c r="C80" s="22" t="s">
        <v>1674</v>
      </c>
      <c r="D80" s="39">
        <v>44468</v>
      </c>
      <c r="E80" s="53">
        <v>5017</v>
      </c>
      <c r="F80" s="7">
        <v>65508437174</v>
      </c>
    </row>
    <row r="81" spans="1:6" ht="22.5" customHeight="1" x14ac:dyDescent="0.25">
      <c r="A81" s="40" t="s">
        <v>1678</v>
      </c>
      <c r="B81" s="41" t="s">
        <v>1007</v>
      </c>
      <c r="C81" s="44" t="s">
        <v>1674</v>
      </c>
      <c r="D81" s="42">
        <v>44468</v>
      </c>
      <c r="E81" s="52">
        <v>6666</v>
      </c>
      <c r="F81" s="43">
        <v>65508437174</v>
      </c>
    </row>
    <row r="82" spans="1:6" ht="24" customHeight="1" x14ac:dyDescent="0.25">
      <c r="A82" s="37" t="s">
        <v>1679</v>
      </c>
      <c r="B82" s="38" t="s">
        <v>1680</v>
      </c>
      <c r="C82" s="22" t="s">
        <v>1674</v>
      </c>
      <c r="D82" s="39">
        <v>44468</v>
      </c>
      <c r="E82" s="53">
        <v>9470.2000000000007</v>
      </c>
      <c r="F82" s="7">
        <v>65508437174</v>
      </c>
    </row>
    <row r="83" spans="1:6" ht="31.5" customHeight="1" x14ac:dyDescent="0.25">
      <c r="A83" s="40" t="s">
        <v>1681</v>
      </c>
      <c r="B83" s="41" t="s">
        <v>1009</v>
      </c>
      <c r="C83" s="44" t="s">
        <v>1674</v>
      </c>
      <c r="D83" s="42">
        <v>44468</v>
      </c>
      <c r="E83" s="52">
        <v>5238.3999999999996</v>
      </c>
      <c r="F83" s="43">
        <v>65508437174</v>
      </c>
    </row>
    <row r="84" spans="1:6" ht="40.5" customHeight="1" x14ac:dyDescent="0.25">
      <c r="A84" s="37" t="s">
        <v>1682</v>
      </c>
      <c r="B84" s="38" t="s">
        <v>13</v>
      </c>
      <c r="C84" s="22" t="s">
        <v>1674</v>
      </c>
      <c r="D84" s="39">
        <v>44468</v>
      </c>
      <c r="E84" s="53">
        <v>6610.4</v>
      </c>
      <c r="F84" s="7">
        <v>65508437174</v>
      </c>
    </row>
    <row r="85" spans="1:6" ht="30.75" customHeight="1" x14ac:dyDescent="0.25">
      <c r="A85" s="40" t="s">
        <v>1683</v>
      </c>
      <c r="B85" s="41" t="s">
        <v>1036</v>
      </c>
      <c r="C85" s="44" t="s">
        <v>1674</v>
      </c>
      <c r="D85" s="42">
        <v>44468</v>
      </c>
      <c r="E85" s="52">
        <v>4562.6000000000004</v>
      </c>
      <c r="F85" s="43">
        <v>65508437174</v>
      </c>
    </row>
    <row r="86" spans="1:6" ht="33.75" customHeight="1" x14ac:dyDescent="0.25">
      <c r="A86" s="37" t="s">
        <v>1684</v>
      </c>
      <c r="B86" s="38" t="s">
        <v>1038</v>
      </c>
      <c r="C86" s="22" t="s">
        <v>1674</v>
      </c>
      <c r="D86" s="39">
        <v>44468</v>
      </c>
      <c r="E86" s="53">
        <v>16044.6</v>
      </c>
      <c r="F86" s="7">
        <v>65508437174</v>
      </c>
    </row>
    <row r="87" spans="1:6" ht="30.75" customHeight="1" x14ac:dyDescent="0.25">
      <c r="A87" s="40" t="s">
        <v>1685</v>
      </c>
      <c r="B87" s="41" t="s">
        <v>1052</v>
      </c>
      <c r="C87" s="44" t="s">
        <v>1674</v>
      </c>
      <c r="D87" s="42">
        <v>44468</v>
      </c>
      <c r="E87" s="52">
        <v>7163.8</v>
      </c>
      <c r="F87" s="43">
        <v>65508437174</v>
      </c>
    </row>
    <row r="88" spans="1:6" ht="41.25" customHeight="1" x14ac:dyDescent="0.25">
      <c r="A88" s="37" t="s">
        <v>1686</v>
      </c>
      <c r="B88" s="38" t="s">
        <v>901</v>
      </c>
      <c r="C88" s="22" t="s">
        <v>1674</v>
      </c>
      <c r="D88" s="39">
        <v>44468</v>
      </c>
      <c r="E88" s="53">
        <v>8335.2000000000007</v>
      </c>
      <c r="F88" s="7">
        <v>65508437174</v>
      </c>
    </row>
    <row r="89" spans="1:6" ht="42" customHeight="1" x14ac:dyDescent="0.25">
      <c r="A89" s="40" t="s">
        <v>1687</v>
      </c>
      <c r="B89" s="41" t="s">
        <v>1064</v>
      </c>
      <c r="C89" s="44" t="s">
        <v>1674</v>
      </c>
      <c r="D89" s="42">
        <v>44468</v>
      </c>
      <c r="E89" s="52">
        <v>8792.7999999999993</v>
      </c>
      <c r="F89" s="43">
        <v>65508437174</v>
      </c>
    </row>
    <row r="90" spans="1:6" ht="30.75" customHeight="1" x14ac:dyDescent="0.25">
      <c r="A90" s="37" t="s">
        <v>1688</v>
      </c>
      <c r="B90" s="38" t="s">
        <v>1068</v>
      </c>
      <c r="C90" s="22" t="s">
        <v>1674</v>
      </c>
      <c r="D90" s="39">
        <v>44468</v>
      </c>
      <c r="E90" s="53">
        <v>17333.599999999999</v>
      </c>
      <c r="F90" s="7">
        <v>65508437174</v>
      </c>
    </row>
    <row r="91" spans="1:6" ht="36" customHeight="1" x14ac:dyDescent="0.25">
      <c r="A91" s="40" t="s">
        <v>1689</v>
      </c>
      <c r="B91" s="41" t="s">
        <v>250</v>
      </c>
      <c r="C91" s="44" t="s">
        <v>1690</v>
      </c>
      <c r="D91" s="42">
        <v>44468</v>
      </c>
      <c r="E91" s="52">
        <v>6666.4</v>
      </c>
      <c r="F91" s="43">
        <v>65508437174</v>
      </c>
    </row>
    <row r="92" spans="1:6" ht="69" customHeight="1" x14ac:dyDescent="0.25">
      <c r="A92" s="37" t="s">
        <v>1691</v>
      </c>
      <c r="B92" s="38" t="s">
        <v>1473</v>
      </c>
      <c r="C92" s="22" t="s">
        <v>1674</v>
      </c>
      <c r="D92" s="39">
        <v>44468</v>
      </c>
      <c r="E92" s="53">
        <v>9043.7999999999993</v>
      </c>
      <c r="F92" s="7">
        <v>65508437174</v>
      </c>
    </row>
    <row r="93" spans="1:6" ht="60" customHeight="1" x14ac:dyDescent="0.25">
      <c r="A93" s="40" t="s">
        <v>1692</v>
      </c>
      <c r="B93" s="41" t="s">
        <v>1539</v>
      </c>
      <c r="C93" s="44" t="s">
        <v>1674</v>
      </c>
      <c r="D93" s="42">
        <v>44468</v>
      </c>
      <c r="E93" s="52">
        <v>13695.8</v>
      </c>
      <c r="F93" s="43">
        <v>65508437174</v>
      </c>
    </row>
    <row r="94" spans="1:6" ht="29.25" customHeight="1" x14ac:dyDescent="0.25">
      <c r="A94" s="37" t="s">
        <v>1693</v>
      </c>
      <c r="B94" s="38" t="s">
        <v>1662</v>
      </c>
      <c r="C94" s="22" t="s">
        <v>1674</v>
      </c>
      <c r="D94" s="39">
        <v>44468</v>
      </c>
      <c r="E94" s="53">
        <v>8328</v>
      </c>
      <c r="F94" s="7">
        <v>65508437174</v>
      </c>
    </row>
    <row r="95" spans="1:6" ht="40.5" customHeight="1" x14ac:dyDescent="0.25">
      <c r="A95" s="40" t="s">
        <v>1694</v>
      </c>
      <c r="B95" s="41" t="s">
        <v>14</v>
      </c>
      <c r="C95" s="44" t="s">
        <v>1695</v>
      </c>
      <c r="D95" s="42">
        <v>44468</v>
      </c>
      <c r="E95" s="52">
        <v>2355.33</v>
      </c>
      <c r="F95" s="43">
        <v>65508437174</v>
      </c>
    </row>
    <row r="96" spans="1:6" ht="40.5" customHeight="1" x14ac:dyDescent="0.25">
      <c r="A96" s="37" t="s">
        <v>1696</v>
      </c>
      <c r="B96" s="38" t="s">
        <v>15</v>
      </c>
      <c r="C96" s="22" t="s">
        <v>1697</v>
      </c>
      <c r="D96" s="39">
        <v>44468</v>
      </c>
      <c r="E96" s="53">
        <v>1146.67</v>
      </c>
      <c r="F96" s="7">
        <v>65508437174</v>
      </c>
    </row>
    <row r="97" spans="1:6" ht="43.5" customHeight="1" x14ac:dyDescent="0.25">
      <c r="A97" s="40" t="s">
        <v>636</v>
      </c>
      <c r="B97" s="41" t="s">
        <v>262</v>
      </c>
      <c r="C97" s="44" t="s">
        <v>1698</v>
      </c>
      <c r="D97" s="42">
        <v>44469</v>
      </c>
      <c r="E97" s="52">
        <v>23058.86</v>
      </c>
      <c r="F97" s="43">
        <v>65508437174</v>
      </c>
    </row>
    <row r="98" spans="1:6" ht="39.75" customHeight="1" x14ac:dyDescent="0.25">
      <c r="A98" s="37" t="s">
        <v>636</v>
      </c>
      <c r="B98" s="38" t="s">
        <v>16</v>
      </c>
      <c r="C98" s="22" t="s">
        <v>639</v>
      </c>
      <c r="D98" s="39">
        <v>44469</v>
      </c>
      <c r="E98" s="53">
        <v>597287.46</v>
      </c>
      <c r="F98" s="7">
        <v>65508437174</v>
      </c>
    </row>
    <row r="99" spans="1:6" ht="33.75" customHeight="1" x14ac:dyDescent="0.25">
      <c r="A99" s="40" t="s">
        <v>1699</v>
      </c>
      <c r="B99" s="41" t="s">
        <v>653</v>
      </c>
      <c r="C99" s="44" t="s">
        <v>1700</v>
      </c>
      <c r="D99" s="42">
        <v>44469</v>
      </c>
      <c r="E99" s="52">
        <v>610</v>
      </c>
      <c r="F99" s="43">
        <v>65508437174</v>
      </c>
    </row>
    <row r="100" spans="1:6" ht="36.75" customHeight="1" x14ac:dyDescent="0.25">
      <c r="A100" s="37" t="s">
        <v>1701</v>
      </c>
      <c r="B100" s="38" t="s">
        <v>653</v>
      </c>
      <c r="C100" s="22" t="s">
        <v>1702</v>
      </c>
      <c r="D100" s="39">
        <v>44469</v>
      </c>
      <c r="E100" s="53">
        <v>31848.43</v>
      </c>
      <c r="F100" s="7">
        <v>65508437174</v>
      </c>
    </row>
    <row r="101" spans="1:6" ht="93" customHeight="1" x14ac:dyDescent="0.25">
      <c r="A101" s="40" t="s">
        <v>10</v>
      </c>
      <c r="B101" s="41" t="s">
        <v>287</v>
      </c>
      <c r="C101" s="44" t="s">
        <v>1703</v>
      </c>
      <c r="D101" s="42">
        <v>44456</v>
      </c>
      <c r="E101" s="52">
        <v>360264</v>
      </c>
      <c r="F101" s="43">
        <v>65508437191</v>
      </c>
    </row>
    <row r="102" spans="1:6" ht="59.25" customHeight="1" x14ac:dyDescent="0.25">
      <c r="A102" s="37" t="s">
        <v>10</v>
      </c>
      <c r="B102" s="38" t="s">
        <v>1249</v>
      </c>
      <c r="C102" s="22" t="s">
        <v>1704</v>
      </c>
      <c r="D102" s="39">
        <v>44456</v>
      </c>
      <c r="E102" s="53">
        <v>1750</v>
      </c>
      <c r="F102" s="7">
        <v>65508437191</v>
      </c>
    </row>
    <row r="103" spans="1:6" ht="113.25" customHeight="1" x14ac:dyDescent="0.25">
      <c r="A103" s="40" t="s">
        <v>10</v>
      </c>
      <c r="B103" s="41" t="s">
        <v>65</v>
      </c>
      <c r="C103" s="44" t="s">
        <v>1705</v>
      </c>
      <c r="D103" s="42">
        <v>44456</v>
      </c>
      <c r="E103" s="52">
        <v>202242.8</v>
      </c>
      <c r="F103" s="43">
        <v>65508437191</v>
      </c>
    </row>
    <row r="104" spans="1:6" ht="83.25" customHeight="1" x14ac:dyDescent="0.25">
      <c r="A104" s="37" t="s">
        <v>10</v>
      </c>
      <c r="B104" s="38" t="s">
        <v>1707</v>
      </c>
      <c r="C104" s="22" t="s">
        <v>1706</v>
      </c>
      <c r="D104" s="39">
        <v>44456</v>
      </c>
      <c r="E104" s="53">
        <v>44390.879999999997</v>
      </c>
      <c r="F104" s="7">
        <v>65508437191</v>
      </c>
    </row>
    <row r="105" spans="1:6" ht="28.5" customHeight="1" x14ac:dyDescent="0.25">
      <c r="A105" s="40" t="s">
        <v>937</v>
      </c>
      <c r="B105" s="41" t="s">
        <v>1631</v>
      </c>
      <c r="C105" s="44" t="s">
        <v>1708</v>
      </c>
      <c r="D105" s="42">
        <v>44459</v>
      </c>
      <c r="E105" s="52">
        <v>15535.74</v>
      </c>
      <c r="F105" s="43">
        <v>65508437191</v>
      </c>
    </row>
    <row r="106" spans="1:6" ht="93.75" customHeight="1" x14ac:dyDescent="0.25">
      <c r="A106" s="37" t="s">
        <v>939</v>
      </c>
      <c r="B106" s="38" t="s">
        <v>1710</v>
      </c>
      <c r="C106" s="22" t="s">
        <v>1709</v>
      </c>
      <c r="D106" s="39">
        <v>44459</v>
      </c>
      <c r="E106" s="53">
        <f>1057.92+637</f>
        <v>1694.92</v>
      </c>
      <c r="F106" s="7">
        <v>65508437191</v>
      </c>
    </row>
    <row r="107" spans="1:6" ht="75" customHeight="1" x14ac:dyDescent="0.25">
      <c r="A107" s="40" t="s">
        <v>10</v>
      </c>
      <c r="B107" s="41" t="s">
        <v>543</v>
      </c>
      <c r="C107" s="44" t="s">
        <v>1711</v>
      </c>
      <c r="D107" s="42">
        <v>44463</v>
      </c>
      <c r="E107" s="52">
        <v>15718</v>
      </c>
      <c r="F107" s="43">
        <v>65508437191</v>
      </c>
    </row>
    <row r="108" spans="1:6" ht="97.5" customHeight="1" x14ac:dyDescent="0.25">
      <c r="A108" s="37" t="s">
        <v>10</v>
      </c>
      <c r="B108" s="38" t="s">
        <v>55</v>
      </c>
      <c r="C108" s="22" t="s">
        <v>1712</v>
      </c>
      <c r="D108" s="39">
        <v>44463</v>
      </c>
      <c r="E108" s="53">
        <v>1642514.08</v>
      </c>
      <c r="F108" s="7">
        <v>65508437191</v>
      </c>
    </row>
    <row r="109" spans="1:6" ht="83.25" customHeight="1" x14ac:dyDescent="0.25">
      <c r="A109" s="40" t="s">
        <v>10</v>
      </c>
      <c r="B109" s="41" t="s">
        <v>55</v>
      </c>
      <c r="C109" s="44" t="s">
        <v>1713</v>
      </c>
      <c r="D109" s="42">
        <v>44463</v>
      </c>
      <c r="E109" s="52">
        <v>143651.98000000001</v>
      </c>
      <c r="F109" s="43">
        <v>65508437191</v>
      </c>
    </row>
    <row r="110" spans="1:6" ht="43.5" customHeight="1" x14ac:dyDescent="0.25">
      <c r="A110" s="37" t="s">
        <v>10</v>
      </c>
      <c r="B110" s="38" t="s">
        <v>1112</v>
      </c>
      <c r="C110" s="22" t="s">
        <v>1714</v>
      </c>
      <c r="D110" s="39">
        <v>44463</v>
      </c>
      <c r="E110" s="53">
        <v>74067.960000000006</v>
      </c>
      <c r="F110" s="7">
        <v>65508437191</v>
      </c>
    </row>
    <row r="111" spans="1:6" ht="74.25" customHeight="1" x14ac:dyDescent="0.25">
      <c r="A111" s="40" t="s">
        <v>10</v>
      </c>
      <c r="B111" s="41" t="s">
        <v>329</v>
      </c>
      <c r="C111" s="44" t="s">
        <v>1715</v>
      </c>
      <c r="D111" s="42">
        <v>44463</v>
      </c>
      <c r="E111" s="52">
        <v>11601.89</v>
      </c>
      <c r="F111" s="43">
        <v>65508437191</v>
      </c>
    </row>
    <row r="112" spans="1:6" ht="89.25" customHeight="1" x14ac:dyDescent="0.25">
      <c r="A112" s="37" t="s">
        <v>10</v>
      </c>
      <c r="B112" s="38" t="s">
        <v>55</v>
      </c>
      <c r="C112" s="22" t="s">
        <v>1716</v>
      </c>
      <c r="D112" s="39">
        <v>44463</v>
      </c>
      <c r="E112" s="53">
        <v>484195.6</v>
      </c>
      <c r="F112" s="7">
        <v>65508437191</v>
      </c>
    </row>
    <row r="113" spans="1:6" ht="84.75" customHeight="1" x14ac:dyDescent="0.25">
      <c r="A113" s="40" t="s">
        <v>10</v>
      </c>
      <c r="B113" s="41" t="s">
        <v>59</v>
      </c>
      <c r="C113" s="44" t="s">
        <v>1717</v>
      </c>
      <c r="D113" s="42">
        <v>44463</v>
      </c>
      <c r="E113" s="52">
        <v>14734.5</v>
      </c>
      <c r="F113" s="43">
        <v>65508437191</v>
      </c>
    </row>
    <row r="114" spans="1:6" ht="80.25" customHeight="1" x14ac:dyDescent="0.25">
      <c r="A114" s="37" t="s">
        <v>10</v>
      </c>
      <c r="B114" s="38" t="s">
        <v>550</v>
      </c>
      <c r="C114" s="22" t="s">
        <v>1718</v>
      </c>
      <c r="D114" s="39">
        <v>44463</v>
      </c>
      <c r="E114" s="53">
        <v>8964.48</v>
      </c>
      <c r="F114" s="7">
        <v>65508437191</v>
      </c>
    </row>
    <row r="115" spans="1:6" ht="61.5" customHeight="1" x14ac:dyDescent="0.25">
      <c r="A115" s="40" t="s">
        <v>10</v>
      </c>
      <c r="B115" s="41" t="s">
        <v>958</v>
      </c>
      <c r="C115" s="44" t="s">
        <v>1719</v>
      </c>
      <c r="D115" s="42">
        <v>44463</v>
      </c>
      <c r="E115" s="52">
        <v>141882.85</v>
      </c>
      <c r="F115" s="43">
        <v>65508437191</v>
      </c>
    </row>
    <row r="116" spans="1:6" ht="70.5" customHeight="1" x14ac:dyDescent="0.25">
      <c r="A116" s="37" t="s">
        <v>10</v>
      </c>
      <c r="B116" s="38" t="s">
        <v>287</v>
      </c>
      <c r="C116" s="22" t="s">
        <v>1720</v>
      </c>
      <c r="D116" s="39">
        <v>44463</v>
      </c>
      <c r="E116" s="53">
        <v>326440</v>
      </c>
      <c r="F116" s="7">
        <v>65508437191</v>
      </c>
    </row>
    <row r="117" spans="1:6" ht="95.25" customHeight="1" x14ac:dyDescent="0.25">
      <c r="A117" s="40" t="s">
        <v>10</v>
      </c>
      <c r="B117" s="41" t="s">
        <v>287</v>
      </c>
      <c r="C117" s="44" t="s">
        <v>1721</v>
      </c>
      <c r="D117" s="42">
        <v>44463</v>
      </c>
      <c r="E117" s="52">
        <v>3900</v>
      </c>
      <c r="F117" s="43">
        <v>65508437191</v>
      </c>
    </row>
    <row r="118" spans="1:6" ht="37.5" customHeight="1" x14ac:dyDescent="0.25">
      <c r="A118" s="37" t="s">
        <v>10</v>
      </c>
      <c r="B118" s="38" t="s">
        <v>1311</v>
      </c>
      <c r="C118" s="22" t="s">
        <v>1311</v>
      </c>
      <c r="D118" s="39">
        <v>44463</v>
      </c>
      <c r="E118" s="53">
        <v>2200000</v>
      </c>
      <c r="F118" s="7">
        <v>65508437191</v>
      </c>
    </row>
    <row r="119" spans="1:6" ht="60.75" customHeight="1" x14ac:dyDescent="0.25">
      <c r="A119" s="37" t="s">
        <v>10</v>
      </c>
      <c r="B119" s="38" t="s">
        <v>326</v>
      </c>
      <c r="C119" s="22" t="s">
        <v>1722</v>
      </c>
      <c r="D119" s="39">
        <v>44460</v>
      </c>
      <c r="E119" s="53">
        <v>21203.53</v>
      </c>
      <c r="F119" s="7">
        <v>165841941</v>
      </c>
    </row>
    <row r="120" spans="1:6" ht="69" customHeight="1" x14ac:dyDescent="0.25">
      <c r="A120" s="40" t="s">
        <v>10</v>
      </c>
      <c r="B120" s="41" t="s">
        <v>1724</v>
      </c>
      <c r="C120" s="44" t="s">
        <v>1723</v>
      </c>
      <c r="D120" s="42">
        <v>44460</v>
      </c>
      <c r="E120" s="52">
        <v>5928</v>
      </c>
      <c r="F120" s="43">
        <v>165841941</v>
      </c>
    </row>
    <row r="121" spans="1:6" ht="81.75" customHeight="1" x14ac:dyDescent="0.25">
      <c r="A121" s="37" t="s">
        <v>998</v>
      </c>
      <c r="B121" s="38" t="s">
        <v>1710</v>
      </c>
      <c r="C121" s="22" t="s">
        <v>1725</v>
      </c>
      <c r="D121" s="39">
        <v>44460</v>
      </c>
      <c r="E121" s="53">
        <v>1712</v>
      </c>
      <c r="F121" s="7">
        <v>165841941</v>
      </c>
    </row>
    <row r="122" spans="1:6" ht="33" customHeight="1" x14ac:dyDescent="0.25">
      <c r="A122" s="40" t="s">
        <v>1000</v>
      </c>
      <c r="B122" s="41" t="s">
        <v>7</v>
      </c>
      <c r="C122" s="44" t="s">
        <v>346</v>
      </c>
      <c r="D122" s="42">
        <v>44461</v>
      </c>
      <c r="E122" s="52">
        <v>13058.489999999998</v>
      </c>
      <c r="F122" s="43">
        <v>165841941</v>
      </c>
    </row>
    <row r="123" spans="1:6" ht="50.25" customHeight="1" x14ac:dyDescent="0.25">
      <c r="A123" s="37"/>
      <c r="B123" s="38" t="s">
        <v>17</v>
      </c>
      <c r="C123" s="22" t="s">
        <v>1726</v>
      </c>
      <c r="D123" s="39">
        <v>44462</v>
      </c>
      <c r="E123" s="53">
        <v>3262.18</v>
      </c>
      <c r="F123" s="7">
        <v>165841941</v>
      </c>
    </row>
    <row r="124" spans="1:6" ht="68.25" customHeight="1" x14ac:dyDescent="0.25">
      <c r="A124" s="40" t="s">
        <v>10</v>
      </c>
      <c r="B124" s="41" t="s">
        <v>960</v>
      </c>
      <c r="C124" s="44" t="s">
        <v>1727</v>
      </c>
      <c r="D124" s="42">
        <v>44463</v>
      </c>
      <c r="E124" s="52">
        <v>81990.990000000005</v>
      </c>
      <c r="F124" s="43">
        <v>165841941</v>
      </c>
    </row>
    <row r="125" spans="1:6" ht="93.75" customHeight="1" x14ac:dyDescent="0.25">
      <c r="A125" s="37" t="s">
        <v>10</v>
      </c>
      <c r="B125" s="38" t="s">
        <v>1729</v>
      </c>
      <c r="C125" s="22" t="s">
        <v>1728</v>
      </c>
      <c r="D125" s="39">
        <v>44467</v>
      </c>
      <c r="E125" s="53">
        <v>3215.44</v>
      </c>
      <c r="F125" s="7">
        <v>165841941</v>
      </c>
    </row>
    <row r="126" spans="1:6" ht="89.25" customHeight="1" x14ac:dyDescent="0.25">
      <c r="A126" s="40" t="s">
        <v>10</v>
      </c>
      <c r="B126" s="41" t="s">
        <v>1729</v>
      </c>
      <c r="C126" s="44" t="s">
        <v>1730</v>
      </c>
      <c r="D126" s="42">
        <v>44467</v>
      </c>
      <c r="E126" s="52">
        <v>13945</v>
      </c>
      <c r="F126" s="43">
        <v>165841941</v>
      </c>
    </row>
    <row r="127" spans="1:6" ht="25.5" customHeight="1" x14ac:dyDescent="0.25">
      <c r="A127" s="37" t="s">
        <v>1002</v>
      </c>
      <c r="B127" s="38" t="s">
        <v>7</v>
      </c>
      <c r="C127" s="22" t="s">
        <v>346</v>
      </c>
      <c r="D127" s="39">
        <v>44469</v>
      </c>
      <c r="E127" s="53">
        <v>4171.03</v>
      </c>
      <c r="F127" s="7">
        <v>165841941</v>
      </c>
    </row>
    <row r="132" ht="15" customHeight="1" x14ac:dyDescent="0.25"/>
    <row r="133" ht="15" customHeight="1" x14ac:dyDescent="0.25"/>
    <row r="134" ht="15" customHeight="1" x14ac:dyDescent="0.25"/>
    <row r="135" ht="15" customHeight="1" x14ac:dyDescent="0.25"/>
    <row r="183" ht="15" customHeight="1" x14ac:dyDescent="0.25"/>
    <row r="191" ht="24" customHeight="1" x14ac:dyDescent="0.25"/>
    <row r="205" ht="15" customHeight="1" x14ac:dyDescent="0.25"/>
    <row r="206" ht="15" customHeight="1" x14ac:dyDescent="0.25"/>
    <row r="215" ht="15" customHeight="1" x14ac:dyDescent="0.25"/>
    <row r="221" ht="15" customHeight="1" x14ac:dyDescent="0.25"/>
    <row r="227" ht="13.5" customHeight="1" x14ac:dyDescent="0.25"/>
    <row r="228" ht="13.5" customHeight="1" x14ac:dyDescent="0.25"/>
    <row r="231" ht="15" customHeight="1" x14ac:dyDescent="0.25"/>
    <row r="256" ht="15" customHeight="1" x14ac:dyDescent="0.25"/>
    <row r="257" ht="15" customHeight="1" x14ac:dyDescent="0.25"/>
    <row r="261" ht="15" customHeight="1" x14ac:dyDescent="0.25"/>
    <row r="272" ht="15" customHeight="1" x14ac:dyDescent="0.25"/>
    <row r="278" ht="18" customHeight="1" x14ac:dyDescent="0.25"/>
    <row r="279" ht="14.25" customHeight="1" x14ac:dyDescent="0.25"/>
    <row r="292" ht="15" customHeight="1" x14ac:dyDescent="0.25"/>
    <row r="300" ht="15" customHeight="1" x14ac:dyDescent="0.25"/>
    <row r="301" ht="15" customHeight="1" x14ac:dyDescent="0.25"/>
    <row r="304" ht="15" customHeight="1" x14ac:dyDescent="0.25"/>
  </sheetData>
  <mergeCells count="2">
    <mergeCell ref="A5:E5"/>
    <mergeCell ref="A6:E6"/>
  </mergeCells>
  <pageMargins left="0.9055118110236221" right="0.31496062992125984" top="0.74803149606299213" bottom="0.74803149606299213" header="0.31496062992125984" footer="0.31496062992125984"/>
  <pageSetup paperSize="151" scale="36" orientation="portrait"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 </vt:lpstr>
      <vt:lpstr>MARZO </vt:lpstr>
      <vt:lpstr>ABRIL </vt:lpstr>
      <vt:lpstr>MAYO </vt:lpstr>
      <vt:lpstr>JUNIO</vt:lpstr>
      <vt:lpstr>JULIO</vt:lpstr>
      <vt:lpstr>AGOSTO</vt:lpstr>
      <vt:lpstr>SEPTIEMBRE</vt:lpstr>
      <vt:lpstr>OCTUBRE</vt:lpstr>
      <vt:lpstr>NOVIEMBRE</vt:lpstr>
      <vt:lpstr>DICIEMBRE</vt:lpstr>
      <vt:lpstr>'ABRIL '!Área_de_impresión</vt:lpstr>
      <vt:lpstr>AGOSTO!Área_de_impresión</vt:lpstr>
      <vt:lpstr>DICIEMBRE!Área_de_impresión</vt:lpstr>
      <vt:lpstr>ENERO!Área_de_impresión</vt:lpstr>
      <vt:lpstr>'FEBRERO '!Área_de_impresión</vt:lpstr>
      <vt:lpstr>JULIO!Área_de_impresión</vt:lpstr>
      <vt:lpstr>JUNIO!Área_de_impresión</vt:lpstr>
      <vt:lpstr>'MARZO '!Área_de_impresión</vt:lpstr>
      <vt:lpstr>'MAYO '!Área_de_impresión</vt:lpstr>
      <vt:lpstr>NOVIEMBRE!Área_de_impresión</vt:lpstr>
      <vt:lpstr>OCTUBRE!Área_de_impresión</vt:lpstr>
      <vt:lpstr>SEPTIEMBRE!Área_de_impresión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Caja</dc:creator>
  <cp:lastModifiedBy>GERARDO JUAREZ VALADEZ</cp:lastModifiedBy>
  <dcterms:created xsi:type="dcterms:W3CDTF">2022-04-23T00:17:22Z</dcterms:created>
  <dcterms:modified xsi:type="dcterms:W3CDTF">2024-03-14T00:44:20Z</dcterms:modified>
</cp:coreProperties>
</file>