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tsy.rivera\Desktop\RESPALDO MAQUINA PAO\Cuadros para la página oficial del IJC\Martita\Fracc V, inciso v)\"/>
    </mc:Choice>
  </mc:AlternateContent>
  <xr:revisionPtr revIDLastSave="0" documentId="13_ncr:1_{68CEBF50-DF42-49C3-8669-D486DF4E3EC9}" xr6:coauthVersionLast="47" xr6:coauthVersionMax="47" xr10:uidLastSave="{00000000-0000-0000-0000-000000000000}"/>
  <bookViews>
    <workbookView xWindow="-120" yWindow="-120" windowWidth="29040" windowHeight="15840" xr2:uid="{00000000-000D-0000-FFFF-FFFF00000000}"/>
  </bookViews>
  <sheets>
    <sheet name="ENERO " sheetId="1" r:id="rId1"/>
    <sheet name="FEBRERO" sheetId="4" r:id="rId2"/>
    <sheet name="MARZO " sheetId="3" r:id="rId3"/>
    <sheet name="ABRIL" sheetId="5" r:id="rId4"/>
    <sheet name="MAYO " sheetId="6" r:id="rId5"/>
    <sheet name="JUNIO" sheetId="7" r:id="rId6"/>
    <sheet name="JULIO" sheetId="8" r:id="rId7"/>
    <sheet name="AGOSTO" sheetId="10" r:id="rId8"/>
    <sheet name="SEPTIEMBRE" sheetId="9" r:id="rId9"/>
    <sheet name="OCTUBRE" sheetId="12" r:id="rId10"/>
    <sheet name="NOVIEMBRE " sheetId="13" r:id="rId11"/>
    <sheet name="DICIEMBRE" sheetId="14" r:id="rId12"/>
  </sheets>
  <definedNames>
    <definedName name="_xlnm._FilterDatabase" localSheetId="11" hidden="1">DICIEMBRE!$A$9:$F$9</definedName>
    <definedName name="_xlnm._FilterDatabase" localSheetId="1" hidden="1">FEBRERO!$A$8:$F$298</definedName>
    <definedName name="_xlnm.Print_Area" localSheetId="3">ABRIL!$A$1:$F$183</definedName>
    <definedName name="_xlnm.Print_Area" localSheetId="7">AGOSTO!$A$1:$F$455</definedName>
    <definedName name="_xlnm.Print_Area" localSheetId="11">DICIEMBRE!$A$1:$F$684</definedName>
    <definedName name="_xlnm.Print_Area" localSheetId="0">'ENERO '!$A$1:$F$683</definedName>
    <definedName name="_xlnm.Print_Area" localSheetId="1">FEBRERO!$A$1:$F$298</definedName>
    <definedName name="_xlnm.Print_Area" localSheetId="6">JULIO!$A$1:$F$682</definedName>
    <definedName name="_xlnm.Print_Area" localSheetId="5">JUNIO!$A$1:$F$684</definedName>
    <definedName name="_xlnm.Print_Area" localSheetId="2">'MARZO '!$A$1:$F$253</definedName>
    <definedName name="_xlnm.Print_Area" localSheetId="4">'MAYO '!$A$1:$F$681</definedName>
    <definedName name="_xlnm.Print_Area" localSheetId="10">'NOVIEMBRE '!$A$1:$F$478</definedName>
    <definedName name="_xlnm.Print_Area" localSheetId="9">OCTUBRE!$A$1:$F$683</definedName>
    <definedName name="_xlnm.Print_Area" localSheetId="8">SEPTIEMBRE!$A$1:$F$682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9" i="14" l="1"/>
  <c r="E88" i="14"/>
  <c r="E87" i="14"/>
  <c r="E37" i="14"/>
  <c r="E107" i="13"/>
  <c r="E97" i="13"/>
  <c r="E138" i="12"/>
  <c r="E14" i="12"/>
  <c r="E13" i="12"/>
  <c r="E41" i="9"/>
  <c r="E314" i="10"/>
  <c r="E127" i="8"/>
  <c r="E126" i="8"/>
  <c r="E37" i="8"/>
  <c r="E34" i="8"/>
  <c r="E13" i="8"/>
  <c r="E10" i="8"/>
  <c r="E42" i="7"/>
  <c r="E23" i="7"/>
  <c r="E132" i="6"/>
  <c r="E103" i="5"/>
  <c r="E145" i="3"/>
  <c r="E143" i="3"/>
  <c r="E45" i="3"/>
  <c r="E139" i="4"/>
  <c r="E505" i="1"/>
  <c r="E478" i="1"/>
  <c r="E106" i="1"/>
</calcChain>
</file>

<file path=xl/sharedStrings.xml><?xml version="1.0" encoding="utf-8"?>
<sst xmlns="http://schemas.openxmlformats.org/spreadsheetml/2006/main" count="14946" uniqueCount="4787">
  <si>
    <t xml:space="preserve">       </t>
  </si>
  <si>
    <t xml:space="preserve">NUMERO  DE CHEQUE O TRANSFERENCIA </t>
  </si>
  <si>
    <t xml:space="preserve">NOMBRE DEL BENEFICIARIO </t>
  </si>
  <si>
    <t xml:space="preserve">MOTIVO DE LA EROGACION </t>
  </si>
  <si>
    <t xml:space="preserve">FECHA DE LA EROGRACION </t>
  </si>
  <si>
    <t xml:space="preserve">AGENDA DE ACTIVIDADES </t>
  </si>
  <si>
    <t xml:space="preserve">NUMERO DE CUENTA BANCARIA </t>
  </si>
  <si>
    <t xml:space="preserve">Sin Movimieto </t>
  </si>
  <si>
    <t>4472-13514</t>
  </si>
  <si>
    <t xml:space="preserve"> 4472-11929</t>
  </si>
  <si>
    <t>Cortes Arellano Giselda</t>
  </si>
  <si>
    <t>Santos Martinez Mercedes</t>
  </si>
  <si>
    <t>Garcia Solis Brenda Patricia</t>
  </si>
  <si>
    <t>CH-4922</t>
  </si>
  <si>
    <t>CREACION DE FONDO FIJO</t>
  </si>
  <si>
    <t>JANETH GUADALUPE PADILLA TORNERO</t>
  </si>
  <si>
    <t>TRASP</t>
  </si>
  <si>
    <t>PAGO PARCIAL DE F-10594 POR COMPRA DE EXEMESTANO, PEMETREXED, TOPOTECAN, SEGÚN ORDEN DE COMPRA AL-18/2017-B CUADRO COMPARATIVO</t>
  </si>
  <si>
    <t>PRESEFA, SA DE CV.</t>
  </si>
  <si>
    <t>CH-4923</t>
  </si>
  <si>
    <t>CANCELADO</t>
  </si>
  <si>
    <t>CH-4924</t>
  </si>
  <si>
    <t>PAGO A LA COMISION NACIONAL DE SEGURIDAD NUCLEAR Y SALVAGUARDAS PARA CAMBIO DE REPRESENTANTE LEGAL ANTE ESTE ORGANO REGULADOR</t>
  </si>
  <si>
    <t>TESORERIA DE LA FEDERACION</t>
  </si>
  <si>
    <t>TRASPASO A CTA 4472-11929 PARA PAGO DE AGUINALDO 2 PARTE 2018</t>
  </si>
  <si>
    <t>TRASP.</t>
  </si>
  <si>
    <t>TRASPASO A CTA 0165694876 PARA PAGO DE PROVEEDORES</t>
  </si>
  <si>
    <t>SPEUA PARA NOMINA</t>
  </si>
  <si>
    <t>SPEUA PARA PAGO DE PENSIONES</t>
  </si>
  <si>
    <t>PAGO SEDAR 2 QNA DICIEMBRE DE 2018</t>
  </si>
  <si>
    <t>CH-24303</t>
  </si>
  <si>
    <t>NOMINA 1 AL 15 DE DICIEMBRE DE 2018  Y FINIQUITO (CUBRE INCIDENCIAS)</t>
  </si>
  <si>
    <t>Perez Vega Fabiola Alejandra</t>
  </si>
  <si>
    <t>CH-24304</t>
  </si>
  <si>
    <t>Ramos Barajas Jocelyn Karina</t>
  </si>
  <si>
    <t>CH-24305</t>
  </si>
  <si>
    <t>NOMINA 1 AL 14 DE DICIEMBRE DE 2018  Y FINIQUITO (CUBRE INCIDENCIAS)</t>
  </si>
  <si>
    <t>Gonzalez Romero Manuel</t>
  </si>
  <si>
    <t>CH-24306</t>
  </si>
  <si>
    <t>Villalobos Mendez Judith Alejandra</t>
  </si>
  <si>
    <t>CH-24307</t>
  </si>
  <si>
    <t>NOMINA 1,7 DE DICIEMBRE DE 2018  Y FINIQUITO (CUBRE INCIDENCIAS)</t>
  </si>
  <si>
    <t>Trejo Nucamendi Kricia Jaqueline</t>
  </si>
  <si>
    <t>CH-24308</t>
  </si>
  <si>
    <t>Fonseca Perez Erika Isabel</t>
  </si>
  <si>
    <t>CH-24309</t>
  </si>
  <si>
    <t>Lopez Benhumea Blanca Estela</t>
  </si>
  <si>
    <t>CH-24310</t>
  </si>
  <si>
    <t>Napoles Lopez Rogelio</t>
  </si>
  <si>
    <t>CH-24311</t>
  </si>
  <si>
    <t>Guerrero Guzman Monica Fabiola</t>
  </si>
  <si>
    <t>CH-24312</t>
  </si>
  <si>
    <t>Magaña Arias Silvia</t>
  </si>
  <si>
    <t>CH-24313</t>
  </si>
  <si>
    <t>Jimenez Martinez Jessica Lorena</t>
  </si>
  <si>
    <t>CH-24314</t>
  </si>
  <si>
    <t>Gomez Sanchez Lizette Montserrat</t>
  </si>
  <si>
    <t>CH-24315</t>
  </si>
  <si>
    <t>Nande Naranjo Ivette Montserrat</t>
  </si>
  <si>
    <t>CH-24316</t>
  </si>
  <si>
    <t>Bermudez Curiel Martha Yazmin</t>
  </si>
  <si>
    <t>CH-24317</t>
  </si>
  <si>
    <t>Nanga Vazquez Gloria Yesenia</t>
  </si>
  <si>
    <t>CH-24318</t>
  </si>
  <si>
    <t>NOMINA 2 AL 15 DE DICIEMBRE DE 2018  Y FINIQUITO (CUBRE INCIDENCIAS)</t>
  </si>
  <si>
    <t>Ortega Anaya Sara Isabel</t>
  </si>
  <si>
    <t>CH-24319</t>
  </si>
  <si>
    <t>Vazquez Ceja Maria Del Carmen Julia</t>
  </si>
  <si>
    <t>CH-24320</t>
  </si>
  <si>
    <t>Luna Cabezud Maria Concepcion</t>
  </si>
  <si>
    <t>CH-24321</t>
  </si>
  <si>
    <t>Parada Franco Maria Dolores</t>
  </si>
  <si>
    <t>CH-24322</t>
  </si>
  <si>
    <t>Avalos Alcantara Gabriel</t>
  </si>
  <si>
    <t>CH-24323</t>
  </si>
  <si>
    <t>Alonso Elizalde Lucero</t>
  </si>
  <si>
    <t>CH-24324</t>
  </si>
  <si>
    <t>CH-24325</t>
  </si>
  <si>
    <t>Sotelo Collazo Leonardo</t>
  </si>
  <si>
    <t>CH-24326</t>
  </si>
  <si>
    <t>Iturbero Arreola Celene Nohemi</t>
  </si>
  <si>
    <t>CH-24327</t>
  </si>
  <si>
    <t>Moreno Robles Alejandra</t>
  </si>
  <si>
    <t>CH-24328</t>
  </si>
  <si>
    <t>Castolo Diaz Sandra Elizabeth</t>
  </si>
  <si>
    <t>CH-24329</t>
  </si>
  <si>
    <t>Bernal Gallardo Dolores Berenice</t>
  </si>
  <si>
    <t>CH-24330</t>
  </si>
  <si>
    <t>NOMINA 1,2 DE DICIEMBRE DE 2018  Y FINIQUITO (CUBRE INCIDENCIAS)</t>
  </si>
  <si>
    <t>Zepeda Perez Irma Esperanza</t>
  </si>
  <si>
    <t>CH-24331</t>
  </si>
  <si>
    <t>NOMINA 1,2,8,9,15 de diciembre de 2018  Y FINIQUITO (CUBRE INCIDENCIAS)</t>
  </si>
  <si>
    <t>Martin Garibay Martha</t>
  </si>
  <si>
    <t>CH-24332</t>
  </si>
  <si>
    <t>NOMINA 3 al 12 DE DICIEMBRE DE 2018  Y FINIQUITO (CUBRE INCIDENCIAS)</t>
  </si>
  <si>
    <t>Gomez Alvarado Laura Janette</t>
  </si>
  <si>
    <t>CH-24333</t>
  </si>
  <si>
    <t>Loza Sanchez Alejandro</t>
  </si>
  <si>
    <t>CH-24334</t>
  </si>
  <si>
    <t>Gonzalez Trinidad Virginia</t>
  </si>
  <si>
    <t>CH-24335</t>
  </si>
  <si>
    <t>Ñol  Delgado  Esmeralda</t>
  </si>
  <si>
    <t>CH-24336</t>
  </si>
  <si>
    <t>Padilla Sanchez Celene</t>
  </si>
  <si>
    <t>CH-24337</t>
  </si>
  <si>
    <t>CH-24338</t>
  </si>
  <si>
    <t>Rios  Castellanos Yoshio Ivan</t>
  </si>
  <si>
    <t>CH-24339</t>
  </si>
  <si>
    <t>NOMINA 1 AL 5 DE DICIEMBRE DE 2018  Y FINIQUITO (CUBRE INCIDENCIAS)</t>
  </si>
  <si>
    <t>Torres Rodriguez Ivan Alejandro</t>
  </si>
  <si>
    <t>CH-24340</t>
  </si>
  <si>
    <t>Sanchez Gonzalez Claudia Lucina</t>
  </si>
  <si>
    <t>CH-24341</t>
  </si>
  <si>
    <t>Rios Cortes Laura</t>
  </si>
  <si>
    <t>CH-24342</t>
  </si>
  <si>
    <t>Beltran  Sanchez  Rodolfo Elias</t>
  </si>
  <si>
    <t>CH-24343</t>
  </si>
  <si>
    <t>CH-24344</t>
  </si>
  <si>
    <t>NOMINA  1, 4 al 7 de diciembre de 2018  Y FINIQUITO (CUBRE INCIDENCIAS)</t>
  </si>
  <si>
    <t>Lucano Venegas Violeta Reyna</t>
  </si>
  <si>
    <t>CH-24345</t>
  </si>
  <si>
    <t>Diaz Cisneros Carlos Alberto</t>
  </si>
  <si>
    <t>CH-24346</t>
  </si>
  <si>
    <t>Cruz Ramirez Loren Guadalupe</t>
  </si>
  <si>
    <t>CH-24347</t>
  </si>
  <si>
    <t>Lopez Barajas Sofia</t>
  </si>
  <si>
    <t>CH-24348</t>
  </si>
  <si>
    <t>Ortiz Cabrera Mary Trini</t>
  </si>
  <si>
    <t>CH-24349</t>
  </si>
  <si>
    <t>Zarate  Elizondo Maria Dolores</t>
  </si>
  <si>
    <t>CH-24350</t>
  </si>
  <si>
    <t>Medrano Lopez Eugenia Mariela</t>
  </si>
  <si>
    <t>CH-24351</t>
  </si>
  <si>
    <t>Medrano Gonzalez Adriana</t>
  </si>
  <si>
    <t>CH-24352</t>
  </si>
  <si>
    <t>Mata Mejia Karla Margarita</t>
  </si>
  <si>
    <t>CH-24353</t>
  </si>
  <si>
    <t>Medina Hernandez Jose Alejandro</t>
  </si>
  <si>
    <t>CH-24354</t>
  </si>
  <si>
    <t>Aguirre Rosas Laura Felicitas</t>
  </si>
  <si>
    <t>CH-24355</t>
  </si>
  <si>
    <t>Rodriguez Camarena Marcos Samuel</t>
  </si>
  <si>
    <t>CH-24356</t>
  </si>
  <si>
    <t>Rodríguez Guevara María Del Consuelo</t>
  </si>
  <si>
    <t>CH-24357</t>
  </si>
  <si>
    <t>Padilla Ibarra Verónica</t>
  </si>
  <si>
    <t>CH-24358</t>
  </si>
  <si>
    <t>Chávez Damián Scarlett Abril</t>
  </si>
  <si>
    <t>CH-24359</t>
  </si>
  <si>
    <t>NOMINA  1,6,7,9,12,13,14,15 de diciembre de 2018  Y FINIQUITO (CUBRE INCIDENCIAS)</t>
  </si>
  <si>
    <t>Ochoa  Montes Karen Yannett</t>
  </si>
  <si>
    <t>CH-24360</t>
  </si>
  <si>
    <t>Rios Rodriguez Ricardo Salvador</t>
  </si>
  <si>
    <t>CH-24361</t>
  </si>
  <si>
    <t>Elias Rodriguez Pablo Cesar</t>
  </si>
  <si>
    <t>CH-24362</t>
  </si>
  <si>
    <t>Perez  Garcia Jesus Omar</t>
  </si>
  <si>
    <t>CH-24363</t>
  </si>
  <si>
    <t>Avila Alcantar Yanara Idaliht</t>
  </si>
  <si>
    <t>CH-24364</t>
  </si>
  <si>
    <t>Macias  Rodriguez Ana Elizabeth</t>
  </si>
  <si>
    <t>CH-24365</t>
  </si>
  <si>
    <t>Rodriguez Maria Silvia</t>
  </si>
  <si>
    <t>CH-24366</t>
  </si>
  <si>
    <t>Castro  Serrano Dario</t>
  </si>
  <si>
    <t>CH-24367</t>
  </si>
  <si>
    <t>NOMINA 1,2,3,4,7,8,9,11,12,14,15 de diciembre de 2018  Y FINIQUITO (CUBRE INCIDENCIAS)</t>
  </si>
  <si>
    <t>Aceves Reyes Celia Alejandra</t>
  </si>
  <si>
    <t>CH-24368</t>
  </si>
  <si>
    <t>NOMINA 1,2,3,6,7,8,9,12,14 de diciembre de 2018  Y FINIQUITO (CUBRE INCIDENCIAS)</t>
  </si>
  <si>
    <t>Gutierrez Wence Saul</t>
  </si>
  <si>
    <t>CH-24369</t>
  </si>
  <si>
    <t>Gomez Anaya Marisol</t>
  </si>
  <si>
    <t>CH-24370</t>
  </si>
  <si>
    <t>NOMINA 1,2,3,7,9,10,12,15 de diciembre de 2018  Y FINIQUITO (CUBRE INCIDENCIAS)</t>
  </si>
  <si>
    <t>Hernandez Hernandez Juana Elizabeth</t>
  </si>
  <si>
    <t>CH-24371</t>
  </si>
  <si>
    <t>NOMINA 12DE DICIEMBRE DE 2018  Y FINIQUITO (CUBRE INCIDENCIAS)</t>
  </si>
  <si>
    <t>Jimenez Beltran Carlos</t>
  </si>
  <si>
    <t>CH-24372</t>
  </si>
  <si>
    <t>NOMINA  1,2,3,4,5,6,7,8,12,13,14,15 de diciembre de 2018  Y FINIQUITO (CUBRE INCIDENCIAS)</t>
  </si>
  <si>
    <t>Carrillo Mayoral Yazmin Anahí</t>
  </si>
  <si>
    <t>CH-24373</t>
  </si>
  <si>
    <t>NOMINA 1,4,5,6,7,8,9,11,12,15 de diciembre de 2018  Y FINIQUITO (CUBRE INCIDENCIAS)</t>
  </si>
  <si>
    <t>Arteaga Gamiño Marco Antonio</t>
  </si>
  <si>
    <t>CH-24374</t>
  </si>
  <si>
    <t>NOMINA 11 DE DICIEMBRE DE 2018  Y FINIQUITO (CUBRE INCIDENCIAS)</t>
  </si>
  <si>
    <t>Jimenez Martinez Carlos Adrian</t>
  </si>
  <si>
    <t>CH-24375</t>
  </si>
  <si>
    <t>NOMINA 4  DE DICIEMBRE DE 2018  Y FINIQUITO (CUBRE INCIDENCIAS)</t>
  </si>
  <si>
    <t>Avalos Alonso Dolores Alejandra</t>
  </si>
  <si>
    <t>CH-24376</t>
  </si>
  <si>
    <t>NOMINA 1,2,4,5,6,7,9,10,12,13,14 de diciembre de 2018  Y FINIQUITO (CUBRE INCIDENCIAS)</t>
  </si>
  <si>
    <t>Nande Valdez Jose Alejandro</t>
  </si>
  <si>
    <t>CH-24377</t>
  </si>
  <si>
    <t>NOMINA 1,2,7,8 de diciembre de 2018  Y FINIQUITO (CUBRE INCIDENCIAS)</t>
  </si>
  <si>
    <t>Gomez Flores Rocio Del Carmen</t>
  </si>
  <si>
    <t>TRASF</t>
  </si>
  <si>
    <t>TRASPASO A CTA 4472-13514 PARA PAGO DE PENSIONES Y SEDAR</t>
  </si>
  <si>
    <t>CH-24378</t>
  </si>
  <si>
    <t>LIQUIDACION</t>
  </si>
  <si>
    <t>MORALES GONZALEZ FERMIN</t>
  </si>
  <si>
    <t>CH-24379</t>
  </si>
  <si>
    <t>GUDIÑO SANDOVAL RICARDO</t>
  </si>
  <si>
    <t>CH-24380</t>
  </si>
  <si>
    <t>GOMEZ RODRIGUEZ ADALBERTO</t>
  </si>
  <si>
    <t>CH-24381</t>
  </si>
  <si>
    <t>NOMINA 6 AL 15 DE DICIEMBRE DE 2018</t>
  </si>
  <si>
    <t>CH-24382</t>
  </si>
  <si>
    <t>CABRALES VAZQUEZ JOSE ENRIQUE</t>
  </si>
  <si>
    <t>CH-24383</t>
  </si>
  <si>
    <t>NOMINA 16 AL 31 DE DICIEMBRE DE 2018</t>
  </si>
  <si>
    <t>CH-24384</t>
  </si>
  <si>
    <t>NOMINA 5 AL 15 DE DICIEMBRE DE 2018 (COMPLEMENTO COMO SUBDIRECTOR MEDICO) Y 16 AL 31 DE DICIEMBRE DE 2018 DR ISAAC LUNA BENITEZ</t>
  </si>
  <si>
    <t>GLOBAL</t>
  </si>
  <si>
    <t>CH-24385</t>
  </si>
  <si>
    <t>CH-24386</t>
  </si>
  <si>
    <t>CH-24387</t>
  </si>
  <si>
    <t>CH-24388</t>
  </si>
  <si>
    <t>CH-24389</t>
  </si>
  <si>
    <t>CH-24390</t>
  </si>
  <si>
    <t>CH-24391</t>
  </si>
  <si>
    <t>CH-24392</t>
  </si>
  <si>
    <t>CH-24393</t>
  </si>
  <si>
    <t>CH-24394</t>
  </si>
  <si>
    <t>CH-24395</t>
  </si>
  <si>
    <t>CH-24396</t>
  </si>
  <si>
    <t>CH-24397</t>
  </si>
  <si>
    <t>CH-24398</t>
  </si>
  <si>
    <t>CH-24399</t>
  </si>
  <si>
    <t>CH-24400</t>
  </si>
  <si>
    <t>CH-24401</t>
  </si>
  <si>
    <t>CH-24402</t>
  </si>
  <si>
    <t>CH-24403</t>
  </si>
  <si>
    <t>CH-24404</t>
  </si>
  <si>
    <t>CH-24405</t>
  </si>
  <si>
    <t>CH-24406</t>
  </si>
  <si>
    <t>CH-24407</t>
  </si>
  <si>
    <t>CH-24408</t>
  </si>
  <si>
    <t>CH-24409</t>
  </si>
  <si>
    <t>CH-24410</t>
  </si>
  <si>
    <t>CH-24411</t>
  </si>
  <si>
    <t>CH-24412</t>
  </si>
  <si>
    <t>CH-24413</t>
  </si>
  <si>
    <t>CH-24414</t>
  </si>
  <si>
    <t>CH-24415</t>
  </si>
  <si>
    <t>CH-24416</t>
  </si>
  <si>
    <t>CH-24417</t>
  </si>
  <si>
    <t>CH-24418</t>
  </si>
  <si>
    <t>CH-24419</t>
  </si>
  <si>
    <t>CH-24420</t>
  </si>
  <si>
    <t>CH-24421</t>
  </si>
  <si>
    <t>CH-24422</t>
  </si>
  <si>
    <t>CH-24423</t>
  </si>
  <si>
    <t>CH-24424</t>
  </si>
  <si>
    <t>CH-24425</t>
  </si>
  <si>
    <t>CH-24426</t>
  </si>
  <si>
    <t>CH-24427</t>
  </si>
  <si>
    <t>CH-24428</t>
  </si>
  <si>
    <t>CH-24429</t>
  </si>
  <si>
    <t>CH-24430</t>
  </si>
  <si>
    <t>CH-24431</t>
  </si>
  <si>
    <t>CH-24432</t>
  </si>
  <si>
    <t>CH-24433</t>
  </si>
  <si>
    <t>CH-24434</t>
  </si>
  <si>
    <t>CH-24435</t>
  </si>
  <si>
    <t>CH-24436</t>
  </si>
  <si>
    <t>CH-24437</t>
  </si>
  <si>
    <t>CH-24438</t>
  </si>
  <si>
    <t>CH-24439</t>
  </si>
  <si>
    <t>CH-24440</t>
  </si>
  <si>
    <t>CH-24441</t>
  </si>
  <si>
    <t>CH-24442</t>
  </si>
  <si>
    <t>CH-24443</t>
  </si>
  <si>
    <t>CH-24444</t>
  </si>
  <si>
    <t>CH-24445</t>
  </si>
  <si>
    <t>CH-24446</t>
  </si>
  <si>
    <t>CH-24447</t>
  </si>
  <si>
    <t>CH-24448</t>
  </si>
  <si>
    <t>CH-24449</t>
  </si>
  <si>
    <t>CH-24450</t>
  </si>
  <si>
    <t>CH-24451</t>
  </si>
  <si>
    <t>CH-24452</t>
  </si>
  <si>
    <t>CH-24453</t>
  </si>
  <si>
    <t>CH-24454</t>
  </si>
  <si>
    <t>CH-24455</t>
  </si>
  <si>
    <t>CH-24456</t>
  </si>
  <si>
    <t>CH-24457</t>
  </si>
  <si>
    <t>CH-24458</t>
  </si>
  <si>
    <t>CH-24459</t>
  </si>
  <si>
    <t>CH-24460</t>
  </si>
  <si>
    <t>CH-24461</t>
  </si>
  <si>
    <t>CH-24462</t>
  </si>
  <si>
    <t>CH-24463</t>
  </si>
  <si>
    <t>CH-24464</t>
  </si>
  <si>
    <t>CH-24465</t>
  </si>
  <si>
    <t>CH-24466</t>
  </si>
  <si>
    <t>CH-24467</t>
  </si>
  <si>
    <t>CH-24468</t>
  </si>
  <si>
    <t>CH-24469</t>
  </si>
  <si>
    <t>CH-24470</t>
  </si>
  <si>
    <t>CH-24471</t>
  </si>
  <si>
    <t>CH-24472</t>
  </si>
  <si>
    <t>CH-24473</t>
  </si>
  <si>
    <t>CH-24474</t>
  </si>
  <si>
    <t>CH-24475</t>
  </si>
  <si>
    <t>CH-24476</t>
  </si>
  <si>
    <t>CH-24477</t>
  </si>
  <si>
    <t>CH-24478</t>
  </si>
  <si>
    <t>CH-24479</t>
  </si>
  <si>
    <t>CH-24480</t>
  </si>
  <si>
    <t>CH-24481</t>
  </si>
  <si>
    <t>CH-24482</t>
  </si>
  <si>
    <t>CH-24483</t>
  </si>
  <si>
    <t>CH-24484</t>
  </si>
  <si>
    <t>CH-24485</t>
  </si>
  <si>
    <t>CH-24486</t>
  </si>
  <si>
    <t>CH-24487</t>
  </si>
  <si>
    <t>CH-24488</t>
  </si>
  <si>
    <t>CH-24489</t>
  </si>
  <si>
    <t>CH-24490</t>
  </si>
  <si>
    <t>CH-24491</t>
  </si>
  <si>
    <t>CH-24492</t>
  </si>
  <si>
    <t>CH-24493</t>
  </si>
  <si>
    <t>CH-24494</t>
  </si>
  <si>
    <t>CH-24495</t>
  </si>
  <si>
    <t>CH-24496</t>
  </si>
  <si>
    <t>CH-24497</t>
  </si>
  <si>
    <t>AGUINALDO SEGUNDA PARTE 2018</t>
  </si>
  <si>
    <t>CH-24498</t>
  </si>
  <si>
    <t>NAVARRETE RODRIGUEZ MARIANA</t>
  </si>
  <si>
    <t>CH-24499</t>
  </si>
  <si>
    <t>ZAMORA REGALADO ROBERTO ADRIAN</t>
  </si>
  <si>
    <t>CH-24500</t>
  </si>
  <si>
    <t>MALDONADO HERNANDEZ ARLINA DEL CARMEN</t>
  </si>
  <si>
    <t>CH-24501</t>
  </si>
  <si>
    <t>PADILLA TORNERO JANETH GUADALUPE</t>
  </si>
  <si>
    <t>CH-24502</t>
  </si>
  <si>
    <t>ROMERO BRAVO JOSE TRINIDAD</t>
  </si>
  <si>
    <t>CH-24503</t>
  </si>
  <si>
    <t>RIOS DORANTES JOSE MIGUEL</t>
  </si>
  <si>
    <t>CH-24504</t>
  </si>
  <si>
    <t>VILLA GRAJEDA VERONICA</t>
  </si>
  <si>
    <t>CH-24505</t>
  </si>
  <si>
    <t>GUZMAN HERNANDEZ GLORIA</t>
  </si>
  <si>
    <t>CH-24506</t>
  </si>
  <si>
    <t>ALVAREZ QUINTERO AZUCENA PATRICIA</t>
  </si>
  <si>
    <t>CH-24507</t>
  </si>
  <si>
    <t>PEREZ HERNANDEZ MA ARACELI</t>
  </si>
  <si>
    <t>CH-24508</t>
  </si>
  <si>
    <t>VACA DAMY ANABEL</t>
  </si>
  <si>
    <t>CH-24509</t>
  </si>
  <si>
    <t>BASULTO CORONA MARTIN</t>
  </si>
  <si>
    <t>CH-24510</t>
  </si>
  <si>
    <t>JUAREZ VALADEZ OMAR</t>
  </si>
  <si>
    <t>CH-24511</t>
  </si>
  <si>
    <t>RODRIGUEZ GUERRERO SANDRA ELIZABETH</t>
  </si>
  <si>
    <t>CH-24512</t>
  </si>
  <si>
    <t>VERA SANDOVAL GRACIELA ESMERALDA</t>
  </si>
  <si>
    <t>CH-24513</t>
  </si>
  <si>
    <t>OLIVERA ZUÑIGA ALMA ROSA</t>
  </si>
  <si>
    <t>CH-24514</t>
  </si>
  <si>
    <t>JUAREZ VALADEZ GERARDO</t>
  </si>
  <si>
    <t>CH-24515</t>
  </si>
  <si>
    <t>PEREZ PEREZ ALFREDO</t>
  </si>
  <si>
    <t>CH-24516</t>
  </si>
  <si>
    <t>ARAMBULA DIAZ MARIANA</t>
  </si>
  <si>
    <t>CH-24517</t>
  </si>
  <si>
    <t>GUERRERO ESPINOSA JOSE</t>
  </si>
  <si>
    <t>CH-24518</t>
  </si>
  <si>
    <t>CABRERA RODRIGUEZ KARLA JUDITH</t>
  </si>
  <si>
    <t>CH-24519</t>
  </si>
  <si>
    <t>PIZANO SILVA CATALINA</t>
  </si>
  <si>
    <t>CH-24520</t>
  </si>
  <si>
    <t>HERNANDEZ TEJEDA LAURA PATRICIA</t>
  </si>
  <si>
    <t>CH-24521</t>
  </si>
  <si>
    <t>LARA TORRES MONICA ARACELI</t>
  </si>
  <si>
    <t>CH-24522</t>
  </si>
  <si>
    <t xml:space="preserve">HERRERA FLORES LUZ ADRIANA </t>
  </si>
  <si>
    <t>CH-24523</t>
  </si>
  <si>
    <t>LOPEZ PRADO JOSE LUIS</t>
  </si>
  <si>
    <t>CH-24524</t>
  </si>
  <si>
    <t>CHAVEZ BARRON LIDIA NOEMI</t>
  </si>
  <si>
    <t>CH-24525</t>
  </si>
  <si>
    <t xml:space="preserve">HERNANDEZ RAMIREZ XYOMARA </t>
  </si>
  <si>
    <t>CH-24526</t>
  </si>
  <si>
    <t>BUSTAMANTE DEGANTE MA GLORIA</t>
  </si>
  <si>
    <t>CH-24527</t>
  </si>
  <si>
    <t>SOLIS ESPINOZA PAOLA MARISOL</t>
  </si>
  <si>
    <t>CH-24528</t>
  </si>
  <si>
    <t>ALFARO RAMIREZ YUBAL ALEJANDRO</t>
  </si>
  <si>
    <t>CH-24529</t>
  </si>
  <si>
    <t>ENCINA RUIZ MIRIAM GUADALUPE</t>
  </si>
  <si>
    <t>CH-24530</t>
  </si>
  <si>
    <t>AGUILERA GONZALEZ PAVEL ELEDIN</t>
  </si>
  <si>
    <t>CH-24531</t>
  </si>
  <si>
    <t>MONTEON SALCEDO AHMED</t>
  </si>
  <si>
    <t>CH-24532</t>
  </si>
  <si>
    <t>GARATE GOMORA CARLOS</t>
  </si>
  <si>
    <t>CH-24533</t>
  </si>
  <si>
    <t>ROMERO VARGAS SAMUEL</t>
  </si>
  <si>
    <t>CH-24534</t>
  </si>
  <si>
    <t>CERVANTES MEDINA VERONICA DEL ROCIO</t>
  </si>
  <si>
    <t>CH-24535</t>
  </si>
  <si>
    <t>CISNEROS GALVEZ GABRIELA</t>
  </si>
  <si>
    <t>CH-24536</t>
  </si>
  <si>
    <t>GOMEZ GONZALEZ HECTOR</t>
  </si>
  <si>
    <t>CH-24537</t>
  </si>
  <si>
    <t>MALDONADO COVARRUBIAS KARINA MIREYA</t>
  </si>
  <si>
    <t>CH-24538</t>
  </si>
  <si>
    <t>CASTILLO RIVERA SALVADOR</t>
  </si>
  <si>
    <t>CH-24539</t>
  </si>
  <si>
    <t>GAMBOA MEDINA ANAYENSI</t>
  </si>
  <si>
    <t>CH-24540</t>
  </si>
  <si>
    <t>CHAVEZ MEZA MIGUEL EDUARDO</t>
  </si>
  <si>
    <t>CH-24541</t>
  </si>
  <si>
    <t>IBARRA GARCIA CESAR</t>
  </si>
  <si>
    <t>CH-24542</t>
  </si>
  <si>
    <t>CH-24543</t>
  </si>
  <si>
    <t>SIMG ZARAGOZA SUGELI</t>
  </si>
  <si>
    <t>CH-24544</t>
  </si>
  <si>
    <t>GALVAN PEREZ ROCIO DEL PILAR</t>
  </si>
  <si>
    <t>CH-24545</t>
  </si>
  <si>
    <t>LEON CASTRO DIEGO ARMANDO</t>
  </si>
  <si>
    <t>CH-24546</t>
  </si>
  <si>
    <t>FREGOSO RAMIREZ JULIO CESAR</t>
  </si>
  <si>
    <t>CH-24547</t>
  </si>
  <si>
    <t>SOLORZANO MELENDEZ ALEJANDRO</t>
  </si>
  <si>
    <t>CH-24548</t>
  </si>
  <si>
    <t>GAMBOA MEDINA MANUEL ALEJANDRO</t>
  </si>
  <si>
    <t>CH-24549</t>
  </si>
  <si>
    <t>HERNANDEZ ESTRADA HAYDEE</t>
  </si>
  <si>
    <t>CH-24550</t>
  </si>
  <si>
    <t>ESCOBEDO MONTALBO JORGE LUIS</t>
  </si>
  <si>
    <t>CH-24551</t>
  </si>
  <si>
    <t>HERNANDEZ HERNANDEZ ALMA PATRICIA</t>
  </si>
  <si>
    <t>CH-24552</t>
  </si>
  <si>
    <t>DELGADILLO IBARRA HECTOR JESUS</t>
  </si>
  <si>
    <t>CH-24553</t>
  </si>
  <si>
    <t>CERVANTES MEDINA LUIS GUILLERMO</t>
  </si>
  <si>
    <t>CH-24554</t>
  </si>
  <si>
    <t>OROZCO PEREZ YESENIA JAQUELINE</t>
  </si>
  <si>
    <t>CH-24555</t>
  </si>
  <si>
    <t>VILLALPANDO GONZALEZ GUILLERMO</t>
  </si>
  <si>
    <t>CH-24556</t>
  </si>
  <si>
    <t>VELASCO BECERRA MARTIN</t>
  </si>
  <si>
    <t>CH-24557</t>
  </si>
  <si>
    <t>GONZALEZ ANZUREZ LEOPOLDO</t>
  </si>
  <si>
    <t>CH-24558</t>
  </si>
  <si>
    <t>RIVAS GODOY CINTIA</t>
  </si>
  <si>
    <t>CH-24559</t>
  </si>
  <si>
    <t>HERNANDEZ MURILLO GUILLERMO</t>
  </si>
  <si>
    <t>CH-24560</t>
  </si>
  <si>
    <t>SANCHEZ CUEVAS JOSE ALBERTO</t>
  </si>
  <si>
    <t>CH-24561</t>
  </si>
  <si>
    <t>CH-24562</t>
  </si>
  <si>
    <t>BAÑUELOS MEDINA PATRICIA</t>
  </si>
  <si>
    <t>CH-24563</t>
  </si>
  <si>
    <t>VAZQUEZ ORTIZ CESAR RICARDO</t>
  </si>
  <si>
    <t>CH-24564</t>
  </si>
  <si>
    <t>ALATORRE VELEZ JANETH SARAHI</t>
  </si>
  <si>
    <t>CH-24565</t>
  </si>
  <si>
    <t>TORRES RIVAS JOSE LUIS</t>
  </si>
  <si>
    <t>CH-24566</t>
  </si>
  <si>
    <t>GARCIA SOTO MIGUEL ANGEL</t>
  </si>
  <si>
    <t>CH-24567</t>
  </si>
  <si>
    <t>CAÑAS PADILLA NAYELI ROCIO</t>
  </si>
  <si>
    <t>CH-24568</t>
  </si>
  <si>
    <t>GUERRA CUEVAS MARTHA ARACELI</t>
  </si>
  <si>
    <t>CH-24569</t>
  </si>
  <si>
    <t>MEDINA RIVAS PATRICIA</t>
  </si>
  <si>
    <t>CH-24570</t>
  </si>
  <si>
    <t>SANCHEZ JIMENEZ VIVIANA YOLOXOCHITL</t>
  </si>
  <si>
    <t>CH-24571</t>
  </si>
  <si>
    <t>GONZALEZ SEGURA DAVID ISRAEL</t>
  </si>
  <si>
    <t>CH-24572</t>
  </si>
  <si>
    <t>MADRIGAL RODRIGUEZ MOISES</t>
  </si>
  <si>
    <t>CH-24573</t>
  </si>
  <si>
    <t>SANTILLAN SANCHEZ OLIVIA</t>
  </si>
  <si>
    <t>CH-24574</t>
  </si>
  <si>
    <t>LEDEZMA HURTADO ERNESTO</t>
  </si>
  <si>
    <t>CH-24575</t>
  </si>
  <si>
    <t>VAZQUEZ LIMON JUAN CARLOS</t>
  </si>
  <si>
    <t>CH-24576</t>
  </si>
  <si>
    <t>VALDEZ DURAN KARLA RAMONA</t>
  </si>
  <si>
    <t>CH-24577</t>
  </si>
  <si>
    <t>LOZANO LOPEZ MONICA GENOVEVA</t>
  </si>
  <si>
    <t>CH-24578</t>
  </si>
  <si>
    <t>VALADEZ MC WHITE LIZBETH</t>
  </si>
  <si>
    <t>CH-24579</t>
  </si>
  <si>
    <t>BAYARDO LOPEZ CARLOS ALBERTO</t>
  </si>
  <si>
    <t>CH-24580</t>
  </si>
  <si>
    <t>LOERA NUÑO MARIA DEL REFUGIO</t>
  </si>
  <si>
    <t>CH-24581</t>
  </si>
  <si>
    <t>RUIZ SANDOVAL ADRIANA BELEN</t>
  </si>
  <si>
    <t>CH-24582</t>
  </si>
  <si>
    <t>LUNA BERMEJO PATRICIA</t>
  </si>
  <si>
    <t>CH-24583</t>
  </si>
  <si>
    <t>MOTA GARCIA RUBI ARACELI</t>
  </si>
  <si>
    <t>CH-24584</t>
  </si>
  <si>
    <t>TORANZO DELGADO MARIA TERESA</t>
  </si>
  <si>
    <t>CH-24585</t>
  </si>
  <si>
    <t>CALLEJA MACIAS STEPHANIE</t>
  </si>
  <si>
    <t>CH-24586</t>
  </si>
  <si>
    <t>GARCIA GONZALEZ ILIAN JANET</t>
  </si>
  <si>
    <t>CH-24587</t>
  </si>
  <si>
    <t>GOMEZ NUÑEZ JOEL GUSTAVO</t>
  </si>
  <si>
    <t>CH-24588</t>
  </si>
  <si>
    <t>GONZALEZ SANCHEZ JOSE MANUEL</t>
  </si>
  <si>
    <t>CH-24589</t>
  </si>
  <si>
    <t>HERNANDEZ MURILLO SALVADOR</t>
  </si>
  <si>
    <t>CH-24590</t>
  </si>
  <si>
    <t>ALTAMIRANO GOMEZ MIRYAM DOLORES</t>
  </si>
  <si>
    <t>CH-24591</t>
  </si>
  <si>
    <t>GUTIERREZ GOMEZ NAYELI ANAHI</t>
  </si>
  <si>
    <t>CH-24592</t>
  </si>
  <si>
    <t>BANDERAS VARGAS SANDRA</t>
  </si>
  <si>
    <t>CH-24593</t>
  </si>
  <si>
    <t>GARCIA ZAMORA JENNY SOLEDAD</t>
  </si>
  <si>
    <t>CH-24594</t>
  </si>
  <si>
    <t>OSORNIO MAGAÑA HUMBERTO FERNANDO</t>
  </si>
  <si>
    <t>CH-24595</t>
  </si>
  <si>
    <t>ROJAS SOTELO ROCIO MONSERRAT</t>
  </si>
  <si>
    <t>CH-24596</t>
  </si>
  <si>
    <t>MORA PADILLA LORENA</t>
  </si>
  <si>
    <t>CH-24597</t>
  </si>
  <si>
    <t>BELTRAN RAMIREZ ALBERTO</t>
  </si>
  <si>
    <t>CH-24598</t>
  </si>
  <si>
    <t>DE LA TORRE MEDINA ALEJANDRA KARINA</t>
  </si>
  <si>
    <t>CH-24599</t>
  </si>
  <si>
    <t>DELGADILLO MACIAS SERGIO ALBERTO</t>
  </si>
  <si>
    <t>CH-24600</t>
  </si>
  <si>
    <t>MARTINEZ LOPEZ JOSE FRANCISCO</t>
  </si>
  <si>
    <t>CH-24601</t>
  </si>
  <si>
    <t>ROMO DOMINGUEZ IRMA ALEJANDRA</t>
  </si>
  <si>
    <t>CH-24602</t>
  </si>
  <si>
    <t>GONZALEZ LUNA ESPERANZA CONCEPCION</t>
  </si>
  <si>
    <t>CH-24603</t>
  </si>
  <si>
    <t>LOPEZ ARCIGA CELEBRITY CITLALLI</t>
  </si>
  <si>
    <t>CH-24604</t>
  </si>
  <si>
    <t>CARLOS BECERRA ROCIO</t>
  </si>
  <si>
    <t>CH-24605</t>
  </si>
  <si>
    <t>TORRES NUÑEZ JUAN FRANCISCO</t>
  </si>
  <si>
    <t>CH-24606</t>
  </si>
  <si>
    <t>AGUINALDO 2018</t>
  </si>
  <si>
    <t>CH-24607</t>
  </si>
  <si>
    <t xml:space="preserve">LOPEZ GUTIERREZ ROSA MARIA </t>
  </si>
  <si>
    <t>CH-24608</t>
  </si>
  <si>
    <t>PENSION ALIMENTICIA (10%) DICTADA POR EL JUEZ CUARTO DE LO FAMILIAR DEL PRIMER PARTIDO JUDICIAL POR EL AGUINALDO SEGUNDA  PARTE 2018</t>
  </si>
  <si>
    <t>CYNTHIA BEATRIZ JAUREGUI LUNA</t>
  </si>
  <si>
    <t>CH-24609</t>
  </si>
  <si>
    <t>PENSION ALIMENTICIA (5%) DICTADA POR EL JUEZ CUARTO DE LO FAMILIAR DEL PRIMER PARTIDO JUDICIAL POR AGUINALDO SEGUNDA PARTE 2018</t>
  </si>
  <si>
    <t>CH-24610</t>
  </si>
  <si>
    <t>PAGO CORRESPONDIENTE A AGUINALDO SEGUNDA PARTE 2018  POR CUMPLIMIENTO AL JUICIO CIVIL DEL EXP. 1191/2017</t>
  </si>
  <si>
    <t xml:space="preserve">ALCALA SOLORIO MARIA GUADALUPE </t>
  </si>
  <si>
    <t>CH-24611</t>
  </si>
  <si>
    <t>MONZALVO HERNANDEZ MARCOS FABIAN</t>
  </si>
  <si>
    <t>CH-24612</t>
  </si>
  <si>
    <t>AGUINALDO CORRESPONDIENTE DEL 6 AL 31 DE DICIEMBRE DE 2018 COMO MEDICO ESPECIALISTA A</t>
  </si>
  <si>
    <t>CH-24613</t>
  </si>
  <si>
    <t>CH-24614</t>
  </si>
  <si>
    <t>CRUZ RAMOS JOSE ALFONSO</t>
  </si>
  <si>
    <t>CH-24615</t>
  </si>
  <si>
    <t>NOMINA 16 AL 30 DE DICIEMBRE DE 2018 Y LIQUIDACION CUBRE INCIDENCIAS</t>
  </si>
  <si>
    <t>CH-24616</t>
  </si>
  <si>
    <t>NOMINA 16 AL 31 DE DICIEMBRE DE 2018 Y LIQUIDACION CUBRE INCIDENCIAS</t>
  </si>
  <si>
    <t>CH-24617</t>
  </si>
  <si>
    <t>CH-24618</t>
  </si>
  <si>
    <t>CH-24619</t>
  </si>
  <si>
    <t>NOMINA 19 DE DICIEMBRE DE 2018 Y LIQUIDACION CUBRE INCIDENCIAS</t>
  </si>
  <si>
    <t>CH-24620</t>
  </si>
  <si>
    <t>NOMINA 16 DE DICIEMBRE DE 2018 Y LIQUIDACION CUBRE INCIDENCIAS</t>
  </si>
  <si>
    <t>CH-24621</t>
  </si>
  <si>
    <t>Nuño Contreras Roxana</t>
  </si>
  <si>
    <t>CH-24622</t>
  </si>
  <si>
    <t>CH-24623</t>
  </si>
  <si>
    <t>CH-24624</t>
  </si>
  <si>
    <t>CH-24625</t>
  </si>
  <si>
    <t>CH-24626</t>
  </si>
  <si>
    <t>CH-24627</t>
  </si>
  <si>
    <t>CH-24628</t>
  </si>
  <si>
    <t>CH-24629</t>
  </si>
  <si>
    <t>CH-24630</t>
  </si>
  <si>
    <t>CH-24631</t>
  </si>
  <si>
    <t>CH-24632</t>
  </si>
  <si>
    <t>CH-24633</t>
  </si>
  <si>
    <t>CH-24634</t>
  </si>
  <si>
    <t>CH-24635</t>
  </si>
  <si>
    <t>CH-24636</t>
  </si>
  <si>
    <t>CH-24637</t>
  </si>
  <si>
    <t>Gonzalez Flores Jesus Alejandro</t>
  </si>
  <si>
    <t>CH-24638</t>
  </si>
  <si>
    <t>CH-24639</t>
  </si>
  <si>
    <t>CH-24640</t>
  </si>
  <si>
    <t>CH-24641</t>
  </si>
  <si>
    <t>CH-24642</t>
  </si>
  <si>
    <t>NOMINA 17 AL 31 DE DICIEMBRE DE 2018 Y LIQUIDACION CUBRE INCIDENCIAS</t>
  </si>
  <si>
    <t>CH-24643</t>
  </si>
  <si>
    <t>NOMINA 16,22,23,29,30 de diciembre de 2018 Y LIQUIDACION CUBRE INCIDENCIAS</t>
  </si>
  <si>
    <t>CH-24644</t>
  </si>
  <si>
    <t>CH-24645</t>
  </si>
  <si>
    <t>Rodriguez Maria Esther</t>
  </si>
  <si>
    <t>CH-24646</t>
  </si>
  <si>
    <t>CH-24647</t>
  </si>
  <si>
    <t>CH-24648</t>
  </si>
  <si>
    <t>CH-24649</t>
  </si>
  <si>
    <t>CH-24650</t>
  </si>
  <si>
    <t>CH-24651</t>
  </si>
  <si>
    <t>NOMINA 16 al 23, 26 al 30 de diciembre de 2018 Y LIQUIDACION CUBRE INCIDENCIAS</t>
  </si>
  <si>
    <t>CH-24652</t>
  </si>
  <si>
    <t>NOMINA 18 AL 31 DE DICIEMBRE DE 2018 Y LIQUIDACION CUBRE INCIDENCIAS</t>
  </si>
  <si>
    <t>CH-24653</t>
  </si>
  <si>
    <t>CH-24654</t>
  </si>
  <si>
    <t>CH-24655</t>
  </si>
  <si>
    <t>CH-24656</t>
  </si>
  <si>
    <t>NOMINA 17 AL 23 DE DICIEMBRE DE 2018 Y LIQUIDACION CUBRE INCIDENCIAS</t>
  </si>
  <si>
    <t>Ibarra Estrada Miguel Angel</t>
  </si>
  <si>
    <t>CH-24657</t>
  </si>
  <si>
    <t>PAGO GUARDIA 23,24 DE NOVIEMBRE DE 2018  Y LIQUIDACION CUBRE INCIDENCIAS</t>
  </si>
  <si>
    <t>CH-24658</t>
  </si>
  <si>
    <t>CH-24659</t>
  </si>
  <si>
    <t>CH-24660</t>
  </si>
  <si>
    <t>CH-24661</t>
  </si>
  <si>
    <t>CH-24662</t>
  </si>
  <si>
    <t>NOMINA 16 AL 26 DE DICIEMBRE DE 2018 Y LIQUIDACION CUBRE INCIDENCIAS</t>
  </si>
  <si>
    <t>CH-24663</t>
  </si>
  <si>
    <t>CH-24664</t>
  </si>
  <si>
    <t>CH-24665</t>
  </si>
  <si>
    <t>CH-24666</t>
  </si>
  <si>
    <t>Martinez Ramirez Martha Ericka</t>
  </si>
  <si>
    <t>CH-24667</t>
  </si>
  <si>
    <t>CH-24668</t>
  </si>
  <si>
    <t>CH-24669</t>
  </si>
  <si>
    <t>CH-24670</t>
  </si>
  <si>
    <t>CH-24671</t>
  </si>
  <si>
    <t>CH-24672</t>
  </si>
  <si>
    <t>CH-24673</t>
  </si>
  <si>
    <t>NOMINA 17 AL 24 DE DICIEMBRE DE 2018 Y LIQUIDACION CUBRE INCIDENCIAS</t>
  </si>
  <si>
    <t>CH-24674</t>
  </si>
  <si>
    <t>CH-24675</t>
  </si>
  <si>
    <t>CH-24676</t>
  </si>
  <si>
    <t>CH-24677</t>
  </si>
  <si>
    <t>CH-24678</t>
  </si>
  <si>
    <t>CH-24679</t>
  </si>
  <si>
    <t>CH-24680</t>
  </si>
  <si>
    <t>NOMINA  16,17,19,21 de diciembre de 2018 Y LIQUIDACION CUBRE INCIDENCIAS</t>
  </si>
  <si>
    <t>CH-24681</t>
  </si>
  <si>
    <t>NOMINA 17 AL 30 DE DICIEMBRE DE 2018 Y LIQUIDACION CUBRE INCIDENCIAS</t>
  </si>
  <si>
    <t>CH-24682</t>
  </si>
  <si>
    <t>CH-24683</t>
  </si>
  <si>
    <t>Zamudio Osuna Kathia Susana</t>
  </si>
  <si>
    <t>CH-24684</t>
  </si>
  <si>
    <t>NOMINA 17,18,19,20,24,25,26,28,31 de diciembre de 2018 Y LIQUIDACION CUBRE INCIDENCIAS</t>
  </si>
  <si>
    <t>CH-24685</t>
  </si>
  <si>
    <t>NOMINA 16,17,18,19,31 de diciembre de 2018 Y LIQUIDACION CUBRE INCIDENCIAS</t>
  </si>
  <si>
    <t>CH-24686</t>
  </si>
  <si>
    <t>NOMINA  16,17,18,19,31 de diciembre de 2018 Y LIQUIDACION CUBRE INCIDENCIAS</t>
  </si>
  <si>
    <t>CH-24687</t>
  </si>
  <si>
    <t>NOMINA 1 DE DICIEMBRE DE 2018 Y LIQUIDACION CUBRE INCIDENCIAS</t>
  </si>
  <si>
    <t>Castro Serrano Georgina Raquel</t>
  </si>
  <si>
    <t>CH-24688</t>
  </si>
  <si>
    <t>NOMINA  16,17 de diciembre de 2018 Y LIQUIDACION CUBRE INCIDENCIAS</t>
  </si>
  <si>
    <t>CH-24689</t>
  </si>
  <si>
    <t>CH-24690</t>
  </si>
  <si>
    <t>NOMINA 16,17,31 de diciembre de 2018 Y LIQUIDACION CUBRE INCIDENCIAS</t>
  </si>
  <si>
    <t>CH-24691</t>
  </si>
  <si>
    <t>PAGO CORRESPONDIENTE A LA 1  QNA ENERO DE 2019 POR CUMPLIMIENTO AL JUICIO CIVIL DEL EXP. 2389/2015</t>
  </si>
  <si>
    <t>MARISCAL LOPEZ ERIKA SARAHI</t>
  </si>
  <si>
    <t>CH-24692</t>
  </si>
  <si>
    <t>CH-24693</t>
  </si>
  <si>
    <t>NOMINA 1 AL 15 DE ENERO DE 2019</t>
  </si>
  <si>
    <t>CH-24694</t>
  </si>
  <si>
    <t>CH-24695</t>
  </si>
  <si>
    <t>CH-24696</t>
  </si>
  <si>
    <t>CH-24697</t>
  </si>
  <si>
    <t>CH-24698</t>
  </si>
  <si>
    <t>CH-24699</t>
  </si>
  <si>
    <t>CH-24700</t>
  </si>
  <si>
    <t>CH-24701</t>
  </si>
  <si>
    <t>CH-24702</t>
  </si>
  <si>
    <t>CH-24703</t>
  </si>
  <si>
    <t>CH-24704</t>
  </si>
  <si>
    <t>CH-24705</t>
  </si>
  <si>
    <t>CH-24706</t>
  </si>
  <si>
    <t>CH-24707</t>
  </si>
  <si>
    <t>CH-24708</t>
  </si>
  <si>
    <t>CH-24709</t>
  </si>
  <si>
    <t>CH-24710</t>
  </si>
  <si>
    <t>CH-24711</t>
  </si>
  <si>
    <t>CH-24712</t>
  </si>
  <si>
    <t>CH-24713</t>
  </si>
  <si>
    <t>CH-24714</t>
  </si>
  <si>
    <t>CH-24715</t>
  </si>
  <si>
    <t>CH-24716</t>
  </si>
  <si>
    <t>CH-24717</t>
  </si>
  <si>
    <t>CH-24718</t>
  </si>
  <si>
    <t>CH-24719</t>
  </si>
  <si>
    <t>CH-24720</t>
  </si>
  <si>
    <t>CH-24721</t>
  </si>
  <si>
    <t>ALVAREZ QUINTERO GUADALUPE DEL ROSARIO</t>
  </si>
  <si>
    <t>CH-24722</t>
  </si>
  <si>
    <t>NOMINA 1 AL 9 DE ENERO DE 2019 Y LIQUIDACION POR DEFUNCION</t>
  </si>
  <si>
    <t>PAREDES AVIÑA JOSE ANTONIO</t>
  </si>
  <si>
    <t>CH-24723</t>
  </si>
  <si>
    <t>CH-24724</t>
  </si>
  <si>
    <t>MEZA CORNEJO FELIX</t>
  </si>
  <si>
    <t>CH-24725</t>
  </si>
  <si>
    <t>CH-24726</t>
  </si>
  <si>
    <t>CH-24727</t>
  </si>
  <si>
    <t>PENSION ALIMENTICIA (10%) DICTADA POR EL JUEZ CUARTO DE LO FAMILIAR DEL PRIMER PARTIDO JUDICIAL POR EL PERIDO DEL 1 AL 15 DE ENERO DE 2019</t>
  </si>
  <si>
    <t>CH-24728</t>
  </si>
  <si>
    <t>PENSION ALIMENTICIA (5%) DICTADA POR EL JUEZ CUARTO DE LO FAMILIAR DEL PRIMER PARTIDO JUDICIAL POR EL PERIDO DEL 1 AL 15 DE ENERO DE 2019</t>
  </si>
  <si>
    <t>CH-24729</t>
  </si>
  <si>
    <t>CH-24730</t>
  </si>
  <si>
    <t>PAGO CORRESPONDIENTE A LA 1 QNA DE ENERO DE 2019  POR CUMPLIMIENTO AL JUICIO CIVIL DEL EXP. 1191/2017</t>
  </si>
  <si>
    <t>CH-24731</t>
  </si>
  <si>
    <t>NOMINA 4 AL 31 DE DICIEMBRE DE 2018</t>
  </si>
  <si>
    <t>CUELLAR HERNANDEZ ELVIA</t>
  </si>
  <si>
    <t>CH-24732</t>
  </si>
  <si>
    <t>0165694876</t>
  </si>
  <si>
    <t>INSTITUTO JALISCIENSE DE CANCEROLOGIA</t>
  </si>
  <si>
    <t>SPEUA PARA PAGO DE PENSIONES RETROACTIVOS</t>
  </si>
  <si>
    <t>PAGO SEDAR 1 QNA ENERO DE 2019</t>
  </si>
  <si>
    <t>BANAMEX FIDEICOMISO SEDAR</t>
  </si>
  <si>
    <t>PAGO IMPUESTOS DICIEMBRE 2018</t>
  </si>
  <si>
    <t>PAGO IMSS DICIEMBRE 2018</t>
  </si>
  <si>
    <t xml:space="preserve">BBVA BANCOMER, SA </t>
  </si>
  <si>
    <t>PAGO SEDAR RETROACTIVO DE SUELDO LIC XOCHITL OCHOA FIERROS</t>
  </si>
  <si>
    <t>PAGO F-2 POR COMPRA DE CARBOPLATINO SEGÚN ORDEN DE COMPRA AL-05/2018-C (CUADRO COMPARATIVO)</t>
  </si>
  <si>
    <t>LINNE PHARMACEUTICAS DE MEXICO, SA DE CV.</t>
  </si>
  <si>
    <t>PAGO F-3577,3747,3885,4048,4207 POR MANTENIMIENTO PREVENTIVO Y CORRECTIVO DEL EQUIPO DE MASTOGRAFIA MARCA HOLOGIC, CORRESPONDIENTE A AGOSTO, SEPTIEMBRE, OCTUBRE, NOVIEMBRE Y DICIEMBRE DE 2017 SEGÚN CONTRATO AD-04/2017</t>
  </si>
  <si>
    <t>SUMINISTRO PARA USO MEDICO Y HOSPITALARIO, SA DE CV.</t>
  </si>
  <si>
    <t>PAGO F-38080 POR COMPRA DE ACIDO ZOLEDRONICO PARA PACIENTE IRMA LETICIA FIGUEROA REG-79836</t>
  </si>
  <si>
    <t>HECTOR PASCUAL OROZCO ESTRADA</t>
  </si>
  <si>
    <t>PAGO F-23343 POR SERVICIO TELEFONICO Y DE INTERNET CORRESPONDIENTE AL PERIODO 21/11/18 AL 19/12/18</t>
  </si>
  <si>
    <t>PEGASO PCS, SA DE CV.</t>
  </si>
  <si>
    <t>PAGO F-22084 POR SERVICIO TELEFONICO Y DE INTERNET CORRESPONDIENTE AL PERIODO 20/10/18 AL 19/11/18</t>
  </si>
  <si>
    <t xml:space="preserve">PAGO SEDAR RETROACTIVOS DE SUELDO </t>
  </si>
  <si>
    <t>TRASPASO A CTA 4472-13514 PARA INCREMENTO DE INVERSION</t>
  </si>
  <si>
    <t>PAGO F-230125 POR COMPRA DE ROLLOS DE PAPAEL (ESTRAZA) ENVOLTURA BEROKY POPULAR 60 CMS SEGÚN ORDEN DE COMPRA 26/ALD-A</t>
  </si>
  <si>
    <t>ORGANIZACIÓN PAPELERA OMEGA, SA DE CV.</t>
  </si>
  <si>
    <t>REINGENIERIA EN INSUMOS MEDICOS Y LOGISTICA DE ABASTOS, SA DE CV.</t>
  </si>
  <si>
    <t>PAGO PARCIA F-130 POR COMPRA DE MEDICAMENTO ONCOLOGICO</t>
  </si>
  <si>
    <t>INDUSTRIA MEDICA EN MOVIMIENTO SA DE CV.</t>
  </si>
  <si>
    <t>PAGO PARCIAL F-3 POR COMPRA DE CETUXIMAB SEGÚN CONTRATO NO. L01/18-6 ENTREGA DE JUNIO</t>
  </si>
  <si>
    <t>FARMACEUTICOS YVET, SA DE CV.</t>
  </si>
  <si>
    <t>PAGO PARCIAL F-392566 POR COMPRA DE MEDICAMENTO ONCOLOGICO (APREPITAN)SEGÚN CONTRATO NO. IPS-N01/18-3 ENTREGA DE MAYO</t>
  </si>
  <si>
    <t>FARMACEUTICOS MAYPO, SA DE CV.</t>
  </si>
  <si>
    <t>PAGO F-4014,4066 POR COMPRA DE CARBOPLATINO 450 MG. SEGÚN ORDEN DE COMPRA NO. AL-09/2018-A CUADRO COMPARATIVO, TRAMADOL+KETOROLACO. SEGÚN ORDEN DE COMPRA AL-07/2018-B CUADRO COMPRARATIVO MATERIAL DE CURACION (CANULAS, TUBO PARA CANALIZAR, ESPEJO VAGINAL, TUBOS DE ENSAYO) SEGUN ORDEN DE COMPRA NO. AL-08/2018-B CUADRO COMPARATIVO</t>
  </si>
  <si>
    <t>DISTRIBUIDORA DE FARMACOS Y FRAGANCIAS, SA DE CV.</t>
  </si>
  <si>
    <t>CH-4925</t>
  </si>
  <si>
    <t>REPOSICION FONDO FIJO</t>
  </si>
  <si>
    <t>PAGO F-2471 POR MANTENIMIENTOS A IMPRESORAS (EPSON MOD. M244A Y HP LASERJET 3015S) DEL AREA DE CONSULTA 2 PISO Y COMPLEMENTO DE F-2245 PAGADA DE MENOS</t>
  </si>
  <si>
    <t>ANA SOFIA MORALES VIERA</t>
  </si>
  <si>
    <t>PAGO SEDAR 2 QNA DE ENERO DE 2019</t>
  </si>
  <si>
    <t>PAGO SEDAR RETROACTIVO ROGELIO GONZALEZ</t>
  </si>
  <si>
    <t xml:space="preserve">PAGO PARCIAL F-4188 POR COMPRA DE MEDICAMENTO DE FARMACIA Y ONCOLOGICO (BROMURO DE IPATROPIO, BUDESONIDA, ANASTRAZOL, BICALUTAMIDA, MEROPEMEM Y FILGASTRIM)SEGÚN CONTRATO NO. L01-18-14, ENTREGA DE JUNIO </t>
  </si>
  <si>
    <t>IMPULSO FARMACEUTICO DE OCCIDENTE, SA DE CV.</t>
  </si>
  <si>
    <t>PAGO F-1519,1559 POR COMPRA DE MATERIAL DE CURACION (RESUCITADOR INFANTIL Y DE ADULTO C/MASCARILLA, RESUCITADOR PEDIATRICO Y MASCARILLA FACIAL SIN VENTILACION)ENTREGA DE MAYO SEGÚN CONTRATO NO. IPS-N01/18-7 RESUCITADOR ADULTO C/MASCARILLA ENTREGA DE JULIO SEGUN CONTRATO NO. IPS-N01/18-7</t>
  </si>
  <si>
    <t>VIASIS OCC, SA DE CV.</t>
  </si>
  <si>
    <t xml:space="preserve">PAGO PARCIAL DE F-693 RENTA DIARIA DE EQUIPOS MEDICOS DEL IJC CORRESPONDIENTE A OCTUBRE 2018 </t>
  </si>
  <si>
    <t>0165695368</t>
  </si>
  <si>
    <t>PAGO PARCIAL F-858 POR ESTUDIOS DE LABORATORIO REALIZADOS A PACIENTES DE SEGURO POPULAR DURANTE MAYO DE 2017 SEGÚN CONTRATO EL/17</t>
  </si>
  <si>
    <t>UNIDAD DE ANALISIS CLINICOS VALLARTA, S DE RL DE CV.</t>
  </si>
  <si>
    <t>0165695252</t>
  </si>
  <si>
    <t>0165841941</t>
  </si>
  <si>
    <t xml:space="preserve">TRASPASO A CTA 0165694876 PARA PAGO DE PENSIONES  </t>
  </si>
  <si>
    <t xml:space="preserve"> 4472-13514</t>
  </si>
  <si>
    <t>TRASPASO A CTA 0165694876 PARA PAGO DE PENSIONES, SEDAR E IMPUESTOS</t>
  </si>
  <si>
    <t>INCREMENTO INVERSION</t>
  </si>
  <si>
    <t>INCREMENTO DE INVERSION</t>
  </si>
  <si>
    <t>TRASPASO A CTA 0165695368 PARA PAGO DE PROVEEDORES</t>
  </si>
  <si>
    <t>TRASPASO A CTA 0165694876 PARA PAGO DE IMSS</t>
  </si>
  <si>
    <t>CH-24733</t>
  </si>
  <si>
    <t>REEXPEDICION CH-24733</t>
  </si>
  <si>
    <t>COMISION CHEQUES GIRADOS</t>
  </si>
  <si>
    <t>TRASPASO CTA 0165694876 PARA PAGO DE PROVEEDORES</t>
  </si>
  <si>
    <t>NOMINA 16 AL 31-01-19</t>
  </si>
  <si>
    <t>CH-24734</t>
  </si>
  <si>
    <t>PAGO CORRESPONDIENTE A LA 2 QNA DE ENERO DE 2019  POR CUMPLIMIENTO AL JUICIO CIVIL DEL EXP. 1191/2017</t>
  </si>
  <si>
    <t>CH-24735</t>
  </si>
  <si>
    <t>NOMINA 16 AL 31 DE ENERO DE 2019</t>
  </si>
  <si>
    <t>CH-24736</t>
  </si>
  <si>
    <t>CH-24737</t>
  </si>
  <si>
    <t>CH-24738</t>
  </si>
  <si>
    <t>CH-24739</t>
  </si>
  <si>
    <t>CH-24740</t>
  </si>
  <si>
    <t>CH-24741</t>
  </si>
  <si>
    <t>CH-24742</t>
  </si>
  <si>
    <t>CH-24743</t>
  </si>
  <si>
    <t>CH-24744</t>
  </si>
  <si>
    <t>CH-24745</t>
  </si>
  <si>
    <t>CH-24746</t>
  </si>
  <si>
    <t>CH-24747</t>
  </si>
  <si>
    <t>CH-24748</t>
  </si>
  <si>
    <t>CH-24749</t>
  </si>
  <si>
    <t>CH-24750</t>
  </si>
  <si>
    <t>CH-24751</t>
  </si>
  <si>
    <t>CH-24752</t>
  </si>
  <si>
    <t>CH-24753</t>
  </si>
  <si>
    <t>CH-24754</t>
  </si>
  <si>
    <t>CH-24755</t>
  </si>
  <si>
    <t>CH-24756</t>
  </si>
  <si>
    <t>CH-24757</t>
  </si>
  <si>
    <t>CH-24758</t>
  </si>
  <si>
    <t>CH-24759</t>
  </si>
  <si>
    <t>CH-24760</t>
  </si>
  <si>
    <t>CH-24761</t>
  </si>
  <si>
    <t>CH-24762</t>
  </si>
  <si>
    <t>CH-24763</t>
  </si>
  <si>
    <t>CH-24764</t>
  </si>
  <si>
    <t>NOMINA 7 AL 15 DE ENERO DE 2019 Y LIQUIDACION CUBRE INCIDENCIAS</t>
  </si>
  <si>
    <t>RIVERA AGUIRRE MIRIAM</t>
  </si>
  <si>
    <t>CH-24765</t>
  </si>
  <si>
    <t>NOMINA  8,9,10,11,13,14,15 de enero de 2019 Y LIQUIDACION CUBRE INCIDENCIAS</t>
  </si>
  <si>
    <t>PEREZ VEGA FABIOLA ALEJANDRA</t>
  </si>
  <si>
    <t>CH-24766</t>
  </si>
  <si>
    <t>NOMINA 1 AL 15 DE ENERO DE 2019 Y LIQUIDACION CUBRE INCIDENCIAS</t>
  </si>
  <si>
    <t>RAMOS BARAJAS JOCELYN KARINA</t>
  </si>
  <si>
    <t>CH-24767</t>
  </si>
  <si>
    <t>NOMINA 2 AL 14 DE ENERO DE 2019 Y LIQUIDACION CUBRE INCIDENCIAS</t>
  </si>
  <si>
    <t>GONZALEZ ROMERO MANUEL</t>
  </si>
  <si>
    <t>CH-24768</t>
  </si>
  <si>
    <t>VILLALOBOS MENDEZ JUDITH ALEJANDRA</t>
  </si>
  <si>
    <t>CH-24769</t>
  </si>
  <si>
    <t>CH-24770</t>
  </si>
  <si>
    <t>FONSECA PEREZ ERIKA ISABEL</t>
  </si>
  <si>
    <t>CH-24771</t>
  </si>
  <si>
    <t>NOMINA  2,5 al 15 DE ENERO DE 2019 Y LIQUIDACION CUBRE INCIDENCIAS</t>
  </si>
  <si>
    <t>NUÑO CONTRERAS ROXANA</t>
  </si>
  <si>
    <t>CH-24772</t>
  </si>
  <si>
    <t>CH-24773</t>
  </si>
  <si>
    <t>CH-24774</t>
  </si>
  <si>
    <t>CH-24775</t>
  </si>
  <si>
    <t>NOMINA 3 AL 15 DE ENERO DE 2019 Y LIQUIDACION CUBRE INCIDENCIAS</t>
  </si>
  <si>
    <t>MAGAÑA ARIAS SILVIA</t>
  </si>
  <si>
    <t>CH-24776</t>
  </si>
  <si>
    <t>JIMENEZ MARTINEZ JESSICA LORENA</t>
  </si>
  <si>
    <t>CH-24777</t>
  </si>
  <si>
    <t>NOMINA  2,3,8,9 de enero de 2019 Y LIQUIDACION CUBRE INCIDENCIAS</t>
  </si>
  <si>
    <t>GOMEZ SANCHEZ LIZETTE MONTSERRAT</t>
  </si>
  <si>
    <t>CH-24778</t>
  </si>
  <si>
    <t>NOMINA 2 AL 15 DE ENERO DE 2019 Y LIQUIDACION CUBRE INCIDENCIAS</t>
  </si>
  <si>
    <t>NANDE NARANJO IVETTE MONTSERRAT</t>
  </si>
  <si>
    <t>CH-24779</t>
  </si>
  <si>
    <t>BERMUDEZ CURIEL MARTHA YAZMIN</t>
  </si>
  <si>
    <t>CH-24780</t>
  </si>
  <si>
    <t>NANGA VAZQUEZ GLORIA YESENIA</t>
  </si>
  <si>
    <t>CH-24781</t>
  </si>
  <si>
    <t>NOMINA 3,4,7 al 15 de enero de 2019 Y LIQUIDACION CUBRE INCIDENCIAS</t>
  </si>
  <si>
    <t>ORTEGA ANAYA SARA ISABEL</t>
  </si>
  <si>
    <t>CH-24782</t>
  </si>
  <si>
    <t>VAZQUEZ CEJA MARIA DEL CARMEN JULIA</t>
  </si>
  <si>
    <t>CH-24783</t>
  </si>
  <si>
    <t>LUNA CABEZUD MARIA CONCEPCION</t>
  </si>
  <si>
    <t>CH-24784</t>
  </si>
  <si>
    <t>PARADA FRANCO MARIA DOLORES</t>
  </si>
  <si>
    <t>CH-24785</t>
  </si>
  <si>
    <t>AVALOS ALCANTARA GABRIEL</t>
  </si>
  <si>
    <t>CH-24786</t>
  </si>
  <si>
    <t>ALONSO ELIZALDE LUCERO</t>
  </si>
  <si>
    <t>CH-24787</t>
  </si>
  <si>
    <t>CH-24788</t>
  </si>
  <si>
    <t>SOTELO COLLAZO LEONARDO</t>
  </si>
  <si>
    <t>CH-24789</t>
  </si>
  <si>
    <t>GONZALEZ FLORES JESUS ALEJANDRO</t>
  </si>
  <si>
    <t>CH-24790</t>
  </si>
  <si>
    <t>CH-24791</t>
  </si>
  <si>
    <t>NOMINA 1,2 DE ENERO DE 2019 Y LIQUIDACION CUBRE INCIDENCIAS</t>
  </si>
  <si>
    <t>ITURBERO ARREOLA CELENE NOHEMI</t>
  </si>
  <si>
    <t>CH-24792</t>
  </si>
  <si>
    <t>MORENO ROBLES ALEJANDRA</t>
  </si>
  <si>
    <t>CH-24793</t>
  </si>
  <si>
    <t>CASTOLO DIAZ SANDRA ELIZABETH</t>
  </si>
  <si>
    <t>CH-24794</t>
  </si>
  <si>
    <t>ZEPEDA PEREZ IRMA ESPERANZA</t>
  </si>
  <si>
    <t>CH-24795</t>
  </si>
  <si>
    <t>NOMINA 5,6,12,13 de enero de 2019 Y LIQUIDACION CUBRE INCIDENCIAS</t>
  </si>
  <si>
    <t>MARTIN GARIBAY MARTHA</t>
  </si>
  <si>
    <t>CH-24796</t>
  </si>
  <si>
    <t>NOMINA 13,14,15 DE DICIEMBRE DE 2018 Y  1 AL 15 DE ENERO DE 2019 Y LIQUIDACION CUBRE INCIDENCIAS</t>
  </si>
  <si>
    <t>GOMEZ ALVARADO LAURA JANETTE</t>
  </si>
  <si>
    <t>CH-24797</t>
  </si>
  <si>
    <t>RODRIGUEZ MARIA ESTHER</t>
  </si>
  <si>
    <t>CH-24798</t>
  </si>
  <si>
    <t>CH-24799</t>
  </si>
  <si>
    <t>LOZA SANCHEZ ALEJANDRO</t>
  </si>
  <si>
    <t>CH-24800</t>
  </si>
  <si>
    <t>GONZALEZ TRINIDAD VIRGINIA</t>
  </si>
  <si>
    <t>CH-24801</t>
  </si>
  <si>
    <t>ÑOL DELGADO ESMERALDA</t>
  </si>
  <si>
    <t>CH-24802</t>
  </si>
  <si>
    <t>NOMINA 14,15 DE ENERO DE 2019 Y LIQUIDACION CUBRE INCIDENCIAS</t>
  </si>
  <si>
    <t>PADILLA SANCHEZ CELENE</t>
  </si>
  <si>
    <t>CH-24803</t>
  </si>
  <si>
    <t>GARCIA SOLIS BRENDA PATRICIA</t>
  </si>
  <si>
    <t>CH-24804</t>
  </si>
  <si>
    <t>RIOS CASTELLANOS YOSHIO IVAN</t>
  </si>
  <si>
    <t>CH-24805</t>
  </si>
  <si>
    <t>NOMINA 1 AL 9 DE ENERO DE 2019 Y LIQUIDACION CUBRE INCIDENCIAS</t>
  </si>
  <si>
    <t>TORRES RODRIGUEZ IVAN ALEJANDRO</t>
  </si>
  <si>
    <t>CH-24806</t>
  </si>
  <si>
    <t>SANCHEZ GONZALEZ CLAUDIA LUCINA</t>
  </si>
  <si>
    <t>CH-24807</t>
  </si>
  <si>
    <t>NOMINA 3  AL 15 DE ENERO DE 2019 Y LIQUIDACION CUBRE INCIDENCIAS</t>
  </si>
  <si>
    <t>RIOS CORTES LAURA</t>
  </si>
  <si>
    <t>CH-24808</t>
  </si>
  <si>
    <t>BELTRAN SANCHEZ RODOLFO ELIAS</t>
  </si>
  <si>
    <t>CH-24809</t>
  </si>
  <si>
    <t>IBARRA ESTRADA MIGUEL ANGEL</t>
  </si>
  <si>
    <t>CH-24810</t>
  </si>
  <si>
    <t>SANTOS MARTINEZ MERCEDES</t>
  </si>
  <si>
    <t>CH-24811</t>
  </si>
  <si>
    <t>NOMINA 1,8,9 DE ENERO DE 2019 Y LIQUIDACION CUBRE INCIDENCIAS</t>
  </si>
  <si>
    <t>LUCANO VENEGAS VIOLETA REYNA</t>
  </si>
  <si>
    <t>CH-24812</t>
  </si>
  <si>
    <t>DIAZ CISNEROS CARLOS ALBERTO</t>
  </si>
  <si>
    <t>CH-24813</t>
  </si>
  <si>
    <t>CRUZ RAMIREZ LOREN GUADALUPE</t>
  </si>
  <si>
    <t>CH-24814</t>
  </si>
  <si>
    <t>NOMINA 2 AL 13 DE ENERO DE 2019 Y LIQUIDACION CUBRE INCIDENCIAS</t>
  </si>
  <si>
    <t>ORTIZ CABRERA MARY TRINI</t>
  </si>
  <si>
    <t>CH-24815</t>
  </si>
  <si>
    <t>ZARATE ELIZONDO MARIA DOLORES</t>
  </si>
  <si>
    <t>CH-24816</t>
  </si>
  <si>
    <t>MEDRANO LOPEZ EUGENIA MARIELA</t>
  </si>
  <si>
    <t>CH-24817</t>
  </si>
  <si>
    <t>MEDRANO GONZALEZ ADRIANA</t>
  </si>
  <si>
    <t>CH-24818</t>
  </si>
  <si>
    <t>MATA MEJIA KARALA MARGARITA</t>
  </si>
  <si>
    <t>CH-24819</t>
  </si>
  <si>
    <t>MARTINEZ RAMIREZ MARTHA ERICKA</t>
  </si>
  <si>
    <t>CH-24820</t>
  </si>
  <si>
    <t>MEDINA HERNANDEZ JOSE ALEJANDRO</t>
  </si>
  <si>
    <t>CH-24821</t>
  </si>
  <si>
    <t>AGUIRRE ROSAS LAURA FELICITAS</t>
  </si>
  <si>
    <t>CH-24822</t>
  </si>
  <si>
    <t>RODRIGUEZ CAMARENA MARCOS SAMUEL</t>
  </si>
  <si>
    <t>CH-24823</t>
  </si>
  <si>
    <t>RODRIGUEZ GUEVARA MARIA DEL CONSUELO</t>
  </si>
  <si>
    <t>CH-24824</t>
  </si>
  <si>
    <t>PADILLA IBARRA VERONICA</t>
  </si>
  <si>
    <t>CH-24825</t>
  </si>
  <si>
    <t>CHAVEZ DAMIAN SCARLETT ABRIL</t>
  </si>
  <si>
    <t>CH-24826</t>
  </si>
  <si>
    <t>OCHOA MONTES KAREN YANNETT</t>
  </si>
  <si>
    <t>CH-24827</t>
  </si>
  <si>
    <t>RIOS RODRIGUEZ RICARDO SALVADOR</t>
  </si>
  <si>
    <t>CH-24828</t>
  </si>
  <si>
    <t>NOMINA 1,6,7,13,14  de enero de 2019  Y LIQUIDACION CUBRE INCIDENCIAS</t>
  </si>
  <si>
    <t>ELIAS RODRIGUEZ PABLO CESAR</t>
  </si>
  <si>
    <t>CH-24829</t>
  </si>
  <si>
    <t>PEREZ GARCIA JESUS OMAR</t>
  </si>
  <si>
    <t>CH-24830</t>
  </si>
  <si>
    <t>MACIAS RODRIGUEZ ANA ELIZABETH</t>
  </si>
  <si>
    <t>CH-24831</t>
  </si>
  <si>
    <t>RODRIGUEZ MARIA SILVIA</t>
  </si>
  <si>
    <t>CH-24832</t>
  </si>
  <si>
    <t>CASTRO SERRANO DARIO</t>
  </si>
  <si>
    <t>CH-24833</t>
  </si>
  <si>
    <t>NOMINA 2 DE ENERO DE 2019 Y LIQUIDACION CUBRE INCIDENCIAS</t>
  </si>
  <si>
    <t>GUTIERREZ WENCE SAUL</t>
  </si>
  <si>
    <t>CH-24834</t>
  </si>
  <si>
    <t>GOMEZ ANAYA MARISOL</t>
  </si>
  <si>
    <t>CH-24835</t>
  </si>
  <si>
    <t>CH-24836</t>
  </si>
  <si>
    <t>CH-24837</t>
  </si>
  <si>
    <t>NOMINA 1,6,7 DE ENERO DE 2019 Y LIQUIDACION CUBRE INCIDENCIAS</t>
  </si>
  <si>
    <t>HERNANDEZ HERNANDEZ JUANA ELIZABETH</t>
  </si>
  <si>
    <t>CH-24838</t>
  </si>
  <si>
    <t>NOMINA 1 DE ENERO DE 2019 Y LIQUIDACION CUBRE INCIDENCIAS</t>
  </si>
  <si>
    <t>CARRILLO MAYORAL YAZMIN ANAHI</t>
  </si>
  <si>
    <t>CH-24839</t>
  </si>
  <si>
    <t>ARTEGA GAMIÑO MARCO ANTONIO</t>
  </si>
  <si>
    <t>CH-24840</t>
  </si>
  <si>
    <t>CH-24841</t>
  </si>
  <si>
    <t>NOMINA 1  DE ENERO DE 2019 Y LIQUIDACION CUBRE INCIDENCIAS</t>
  </si>
  <si>
    <t>GOMEZ FLORES ROCIO DEL CARMEN</t>
  </si>
  <si>
    <t>CH-24842</t>
  </si>
  <si>
    <t>NOMINA 8 AL 31 DE ENERO DE 2019</t>
  </si>
  <si>
    <t xml:space="preserve">GONZALEZ RAMIREZ BENFIELD JOSE ROGELIO </t>
  </si>
  <si>
    <t>CH-24843</t>
  </si>
  <si>
    <t>PENSION ALIMENTICIA (10%) DICTADA POR EL JUEZ CUARTO DE LO FAMILIAR DEL PRIMER PARTIDO JUDICIAL POR EL PERIDO DEL 16 AL 31 DE ENERO DE 2019</t>
  </si>
  <si>
    <t>CH-24844</t>
  </si>
  <si>
    <t>PENSION ALIMENTICIA (5%) DICTADA POR EL JUEZ CUARTO DE LO FAMILIAR DEL PRIMER PARTIDO JUDICIAL POR EL PERIDO DEL 16 AL 31 DE ENERO DE 2019</t>
  </si>
  <si>
    <t>CH-24845</t>
  </si>
  <si>
    <t>PAGO CORRESPONDIENTE A LA 2  QNA ENERO DE 2019 POR CUMPLIMIENTO AL JUICIO CIVIL DEL EXP. 2389/2015</t>
  </si>
  <si>
    <t>CH-24846</t>
  </si>
  <si>
    <t>CH-24847</t>
  </si>
  <si>
    <t>CH-24848</t>
  </si>
  <si>
    <t>CH-24849</t>
  </si>
  <si>
    <t>CH-24850</t>
  </si>
  <si>
    <t>CH-24851</t>
  </si>
  <si>
    <t>CH-24852</t>
  </si>
  <si>
    <t>CORTES ARELLANO GISELDA</t>
  </si>
  <si>
    <t>CH-24853</t>
  </si>
  <si>
    <t>NOMINA 5,6,12,13,15  de enero de 2019 Y LIQUIDACION CUBRE INCIDENCIAS</t>
  </si>
  <si>
    <t>VEGA MARTINEZ DIANA</t>
  </si>
  <si>
    <t>CH-24854</t>
  </si>
  <si>
    <t>ZAMUDIO OSUNA KATHIA SUSANA</t>
  </si>
  <si>
    <t>CH-24855</t>
  </si>
  <si>
    <t>NOMINA 16 AL 31 DE ENERO DE 2019 Y LIQUIDACION CUBRE INCIDENCIAS</t>
  </si>
  <si>
    <t>CH-24856</t>
  </si>
  <si>
    <t>CH-24857</t>
  </si>
  <si>
    <t>CH-24858</t>
  </si>
  <si>
    <t>CH-24859</t>
  </si>
  <si>
    <t>CH-24860</t>
  </si>
  <si>
    <t>CH-24861</t>
  </si>
  <si>
    <t>CH-24862</t>
  </si>
  <si>
    <t>CH-24863</t>
  </si>
  <si>
    <t>CH-24864</t>
  </si>
  <si>
    <t>CH-24865</t>
  </si>
  <si>
    <t>CH-24866</t>
  </si>
  <si>
    <t>CH-24867</t>
  </si>
  <si>
    <t>CH-24868</t>
  </si>
  <si>
    <t>CH-24869</t>
  </si>
  <si>
    <t>CH-24870</t>
  </si>
  <si>
    <t>CH-24871</t>
  </si>
  <si>
    <t>CH-24872</t>
  </si>
  <si>
    <t>CH-24873</t>
  </si>
  <si>
    <t>CH-24874</t>
  </si>
  <si>
    <t>CH-24875</t>
  </si>
  <si>
    <t>CH-24876</t>
  </si>
  <si>
    <t>CH-24877</t>
  </si>
  <si>
    <t>CH-24878</t>
  </si>
  <si>
    <t>CH-24879</t>
  </si>
  <si>
    <t>CH-24880</t>
  </si>
  <si>
    <t>CH-24881</t>
  </si>
  <si>
    <t>CH-24882</t>
  </si>
  <si>
    <t>CH-24883</t>
  </si>
  <si>
    <t>CH-24884</t>
  </si>
  <si>
    <t>CH-24885</t>
  </si>
  <si>
    <t>CH-24886</t>
  </si>
  <si>
    <t>CH-24887</t>
  </si>
  <si>
    <t>CH-24888</t>
  </si>
  <si>
    <t>CH-24889</t>
  </si>
  <si>
    <t>CH-24890</t>
  </si>
  <si>
    <t>CH-24891</t>
  </si>
  <si>
    <t>CH-24892</t>
  </si>
  <si>
    <t>CH-24893</t>
  </si>
  <si>
    <t>NOMINA 21 AL 31 DE ENERO DE 2019 Y LIQUIDACION CUBRE INCIDENCIAS</t>
  </si>
  <si>
    <t>CH-24894</t>
  </si>
  <si>
    <t>CH-24895</t>
  </si>
  <si>
    <t>CH-24896</t>
  </si>
  <si>
    <t>NOMINA 25 AL 31 DE ENERO DE 2019 Y LIQUIDACION CUBRE INCIDENCIAS</t>
  </si>
  <si>
    <t>CH-24897</t>
  </si>
  <si>
    <t>CH-24898</t>
  </si>
  <si>
    <t>CH-24899</t>
  </si>
  <si>
    <t>CH-24900</t>
  </si>
  <si>
    <t>CH-24901</t>
  </si>
  <si>
    <t>CH-24902</t>
  </si>
  <si>
    <t>CH-24903</t>
  </si>
  <si>
    <t>NOMINA 16,17,18 DE ENERO DE 2019 Y LIQUIDACION CUBRE INCIDENCIAS</t>
  </si>
  <si>
    <t>CH-24904</t>
  </si>
  <si>
    <t>CH-24905</t>
  </si>
  <si>
    <t>CH-24906</t>
  </si>
  <si>
    <t>NOMINA  1, 9 al 15 de enero de 2019 Y LIQUIDACION CUBRE INCIDENCIAS</t>
  </si>
  <si>
    <t>NAPOLES LOPEZ ROGELIO</t>
  </si>
  <si>
    <t>CH-24907</t>
  </si>
  <si>
    <t>CH-24908</t>
  </si>
  <si>
    <t>MATA MEJIA KARLA MARGARITA</t>
  </si>
  <si>
    <t>CH-24909</t>
  </si>
  <si>
    <t>PAGO DOBLE TURNO 27 DE DICIEMBRE DE 2018</t>
  </si>
  <si>
    <t>RELACION DE TRANSFERENCIAS Y CHEQUES PAGADOS EN MES DE FEBRERO DEL 2019</t>
  </si>
  <si>
    <t>PAGO F-29,30 SERVICIOS DE LIMPIEZA CORRESPONDINETES A NOVIEMBRE DE 2018</t>
  </si>
  <si>
    <t>GRUPO MIXZOC, SA DE CV.</t>
  </si>
  <si>
    <t>PAGO F-130024416 POR COMPRA DE MATERIAL DE CURACION POR LA ENTREGA DE JUNIO DE 2018 SEGÚN CONTRATO L01/18-11</t>
  </si>
  <si>
    <t>GRUPO EMECUR, SA DE CV.</t>
  </si>
  <si>
    <t>PAGO F-     POR ARRENDAMIENTO DE BODEJA DEL IJC UBICADA EN CALLE ALAMEDA CORRESPONDIENTE A DICIEMBRE DE 2018</t>
  </si>
  <si>
    <t>CAMARA NACIONAL DE LA INDUSTRIA DE ARTES GRAFICAS</t>
  </si>
  <si>
    <t xml:space="preserve">PAGO PARCIAL 2 F-10594 POR COMPRA DE MEDICAMENTO ONCOLOGICO (EXEMESTANO, PEMETREXED, TOPOTECAN) SEGÚN ORDEN DE COMPRA 18/2017-B </t>
  </si>
  <si>
    <t>PAGO DEL 50% F-19292 COMPRA DE MEDICAMENTO DE FARMACIA Y ONCOLOGICO (FLUTAMIDA, LEUPROREINA, TAMOXIFENO, TEMOZOLAMIDA, EXEMESTANO) SEGÚN CONTRATO NO. IPS-L01/18-8 ENTREGA ABRIL</t>
  </si>
  <si>
    <t>ARTICULOS MEDICOS Y HOSPITALARIOS, SA DE CV.</t>
  </si>
  <si>
    <t>PAGO BOLETO DE AVION   DR JOSE ENRIQUE CABRALES VAZQUEZ PARA ASISTIR A LAS OFICINAS DE SEGURO POPULAR EN LA CD DE MEXICO, DF.</t>
  </si>
  <si>
    <t>LAURA ANGELICA VILLALOBOS RESENDIZ</t>
  </si>
  <si>
    <t>CH-4926</t>
  </si>
  <si>
    <t>PAGO DE DERECHO DE ALTA DE POE (PERSONAL OCUPACIONALMENTE EXPUESTO) ANTE LA COMISION NACIONAL DE SEGURIDAD NUCLEAR Y SALVAGUARDIAS</t>
  </si>
  <si>
    <t>PAGO BOLETO DE AVION ALBERTO BELTRAN RAMIREZ PARA ASISTIR A OFICINAS DE SEGURO POPULAR EN LA CD DE MEXICO, DF.</t>
  </si>
  <si>
    <t>CH-4927</t>
  </si>
  <si>
    <t>LIQUIDACION F-392566 COMPRA DE MEDICAMENTO ONCOLOGICO (APREPITAN ) SEGÚN CONTRATO NO. N01/18-3 ENTREGA DE MAYO</t>
  </si>
  <si>
    <t>PAGO F-724423,727202,203583,729228,2052656,731080,732727,2069344,2108565,2081515,740291,738113,735516,742234,2127091,747667,2142509751686,750892,745687,748898,217146,752955,749765,2154369,2185189,2203661,2220896,2225386,753898,756366,757319,759465,761220,763109,777684,775830,779800,2321630,2290872,2300753, Y PAGO PARCIAL F-781628  POR COMPRA DE OXIGENO USP LIQ. BULK. SEGÚN CONTRATO No. SAGM/17,OXIGENO REXPIROX,DIOXIDO DE CARBONO</t>
  </si>
  <si>
    <t>PRAXAIR MEXICO, S DE RL DE CV.</t>
  </si>
  <si>
    <t>PAGO PARCIAL F-3009 MEDICAMENTO ONCOLOGICO (DOXORRUBICINA, CISPLATINO, DEXRAZOXANO) SEGÚN CONTRATO L01/18-2 ENTREGA JUNIO</t>
  </si>
  <si>
    <t>FARMACOS DINSA, SA DE CV.</t>
  </si>
  <si>
    <t>PAGO PARCIAL F 21 POR COMPRA DE MATERIAL DE CURAC ION (PUERTO IMPLANTABLE 8 A 9 FR, SONDA TRAQUEOSTOMIA NO. 7.5, 8 , 8.5 RESPIRADOR CONTRA PARTICULAS, CUBRE BOCAS CON FILTRO DESECHABLE) SEGÚN CONTRATO IPS-L01/18-1</t>
  </si>
  <si>
    <t>COMERCIALIZADORA E IMPORTACIONES NYLA, S DE RL DE CV.</t>
  </si>
  <si>
    <t>PAGO F-5807 COMPRA DE MATERIAL DE CURACION (RECOLECTORES DESECHOS PUNZOCORTANTES, MEDITRACE, LIGASURE BLUNT, SURGIPRO, CATETER DE DRENAJE TORACICO) SEGÚN CONTRATO NO. MED-03/17-3</t>
  </si>
  <si>
    <t>ID ASESORIA QUIRURGICA, SA DE CV.</t>
  </si>
  <si>
    <t>PAGO PARCIAL F-3 COMPRA DE CETUXIMAB SEGÚN CONTRATO NO. L01/18-6 ENTREGA DE JUNIO</t>
  </si>
  <si>
    <t>4472-13515</t>
  </si>
  <si>
    <t>4472-11929</t>
  </si>
  <si>
    <t>NOMINA 1 AL 15 DE FEBRERO DE 2019</t>
  </si>
  <si>
    <t>CH-24910</t>
  </si>
  <si>
    <t>PAGO CORRESPONDIENTE A LA 1 QNA DE FEBRERO DE 2019  POR CUMPLIMIENTO AL JUICIO CIVIL DEL EXP. 1191/2017</t>
  </si>
  <si>
    <t>CH-24911</t>
  </si>
  <si>
    <t>CH-24912</t>
  </si>
  <si>
    <t>CH-24913</t>
  </si>
  <si>
    <t>CH-24914</t>
  </si>
  <si>
    <t>CH-24915</t>
  </si>
  <si>
    <t>CH-24916</t>
  </si>
  <si>
    <t>CH-24917</t>
  </si>
  <si>
    <t>CH-24918</t>
  </si>
  <si>
    <t>CH-24919</t>
  </si>
  <si>
    <t>CH-24920</t>
  </si>
  <si>
    <t>CH-24921</t>
  </si>
  <si>
    <t>CH-24922</t>
  </si>
  <si>
    <t>CH-24923</t>
  </si>
  <si>
    <t>CH-24924</t>
  </si>
  <si>
    <t>CH-24925</t>
  </si>
  <si>
    <t>CH-24926</t>
  </si>
  <si>
    <t>CH-24927</t>
  </si>
  <si>
    <t>CH-24928</t>
  </si>
  <si>
    <t>CH-24929</t>
  </si>
  <si>
    <t>CH-24930</t>
  </si>
  <si>
    <t>CH-24931</t>
  </si>
  <si>
    <t>CH-24932</t>
  </si>
  <si>
    <t>CH-24933</t>
  </si>
  <si>
    <t>CH-24934</t>
  </si>
  <si>
    <t>CH-24935</t>
  </si>
  <si>
    <t>CH-24936</t>
  </si>
  <si>
    <t>CH-24937</t>
  </si>
  <si>
    <t>CH-24938</t>
  </si>
  <si>
    <t>CH-24939</t>
  </si>
  <si>
    <t>CH-24940</t>
  </si>
  <si>
    <t>CH-24941</t>
  </si>
  <si>
    <t>CH-24942</t>
  </si>
  <si>
    <t>CH-24943</t>
  </si>
  <si>
    <t>CH-24944</t>
  </si>
  <si>
    <t>CH-24945</t>
  </si>
  <si>
    <t>CH-24946</t>
  </si>
  <si>
    <t>CH-24947</t>
  </si>
  <si>
    <t>CH-24948</t>
  </si>
  <si>
    <t>LOPEZ BENHUMEA BLANCA ESTELA</t>
  </si>
  <si>
    <t>CH-24949</t>
  </si>
  <si>
    <t>CH-24950</t>
  </si>
  <si>
    <t>CH-24951</t>
  </si>
  <si>
    <t>CH-24952</t>
  </si>
  <si>
    <t>CH-24953</t>
  </si>
  <si>
    <t>CH-24954</t>
  </si>
  <si>
    <t>CH-24955</t>
  </si>
  <si>
    <t>CH-24956</t>
  </si>
  <si>
    <t>CH-24957</t>
  </si>
  <si>
    <t>CH-24958</t>
  </si>
  <si>
    <t>CH-24959</t>
  </si>
  <si>
    <t>CH-24960</t>
  </si>
  <si>
    <t>CH-24961</t>
  </si>
  <si>
    <t>CH-24962</t>
  </si>
  <si>
    <t>CH-24963</t>
  </si>
  <si>
    <t>CH-24964</t>
  </si>
  <si>
    <t>CH-24965</t>
  </si>
  <si>
    <t>CH-24966</t>
  </si>
  <si>
    <t>CH-24967</t>
  </si>
  <si>
    <t>CH-24968</t>
  </si>
  <si>
    <t>CH-24969</t>
  </si>
  <si>
    <t>CH-24970</t>
  </si>
  <si>
    <t>CH-24971</t>
  </si>
  <si>
    <t>BERNAL GALLARDO DOLORES BERENICE</t>
  </si>
  <si>
    <t>CH-24972</t>
  </si>
  <si>
    <t>CH-24973</t>
  </si>
  <si>
    <t>NOMINA 19,20,26,27 de enero de 2019 Y LIQUIDACION CUBRE INCIDENCIAS</t>
  </si>
  <si>
    <t>CH-24974</t>
  </si>
  <si>
    <t>CH-24975</t>
  </si>
  <si>
    <t>CH-24976</t>
  </si>
  <si>
    <t>CH-24977</t>
  </si>
  <si>
    <t>CH-24978</t>
  </si>
  <si>
    <t>CH-24979</t>
  </si>
  <si>
    <t>CH-24980</t>
  </si>
  <si>
    <t>CH-24981</t>
  </si>
  <si>
    <t>CH-24982</t>
  </si>
  <si>
    <t>CH-24983</t>
  </si>
  <si>
    <t>NOMINA 16 DE ENERO AL 15 DE FEBRERO DE 2019</t>
  </si>
  <si>
    <t>CH-24984</t>
  </si>
  <si>
    <t>CH-24985</t>
  </si>
  <si>
    <t>CH-24986</t>
  </si>
  <si>
    <t>CH-24987</t>
  </si>
  <si>
    <t>CH-24988</t>
  </si>
  <si>
    <t>CH-24989</t>
  </si>
  <si>
    <t>CH-24990</t>
  </si>
  <si>
    <t>CH-24991</t>
  </si>
  <si>
    <t>NOMINA 16 AL 31 DE ENERO DE 2019 Y LIQUIDACION, 1 AL 15 DE FEBRERO DE 2019</t>
  </si>
  <si>
    <t>CH-24992</t>
  </si>
  <si>
    <t>NOMINA 8 DE FEBRERO DE 2019 Y LIQUIDACION CUBRE INCIDENCIAS</t>
  </si>
  <si>
    <t>LARES GARCIA GLORIA ESTEPHANIA</t>
  </si>
  <si>
    <t>CH-24993</t>
  </si>
  <si>
    <t>CH-24994</t>
  </si>
  <si>
    <t>CH-24995</t>
  </si>
  <si>
    <t>CH-24996</t>
  </si>
  <si>
    <t>CH-24997</t>
  </si>
  <si>
    <t>CH-24998</t>
  </si>
  <si>
    <t>CH-24999</t>
  </si>
  <si>
    <t>CH-25000</t>
  </si>
  <si>
    <t>DURAN LOPEZ ANA LUISA</t>
  </si>
  <si>
    <t>CH-25001</t>
  </si>
  <si>
    <t>SOTO TORRES JUAN ENRIQUE</t>
  </si>
  <si>
    <t>CH-25002</t>
  </si>
  <si>
    <t>NOMINA 28 DE ENERO AL 15 DE FEBRERO DE 2019</t>
  </si>
  <si>
    <t>PADILLA SANCHEZ SALVADOR ALEJANDRO</t>
  </si>
  <si>
    <t>CH-25003</t>
  </si>
  <si>
    <t>NOMINA 29 ENERO AL 15 DE FEBRERO DE 2019</t>
  </si>
  <si>
    <t>ZAINOS GONZALEZ RUTH</t>
  </si>
  <si>
    <t>CH-25004</t>
  </si>
  <si>
    <t>ANGUIANO MONTEON OZIEL SALVADOR</t>
  </si>
  <si>
    <t>CH-25005</t>
  </si>
  <si>
    <t>MANZO BAÑUELOS ULISES JAIR</t>
  </si>
  <si>
    <t>CH-25006</t>
  </si>
  <si>
    <t>CH-25007</t>
  </si>
  <si>
    <t>GUZMAN BAEZ CARELY</t>
  </si>
  <si>
    <t>CH-25008</t>
  </si>
  <si>
    <t>PENSION ALIMENTICIA (10%) DICTADA POR EL JUEZ CUARTO DE LO FAMILIAR DEL PRIMER PARTIDO JUDICIAL POR EL PERIDO DEL 1 AL 15 DE FEBRERO DE 2019</t>
  </si>
  <si>
    <t>CH-25009</t>
  </si>
  <si>
    <t>PENSION ALIMENTICIA (5%) DICTADA POR EL JUEZ CUARTO DE LO FAMILIAR DEL PRIMER PARTIDO JUDICIAL POR EL PERIDO DEL 1 AL 15 DE FEBRERO DE 2019</t>
  </si>
  <si>
    <t>CH-25010</t>
  </si>
  <si>
    <t>PAGO CORRESPONDIENTE A LA 1  QNA FEBRERO DE 2019 POR CUMPLIMIENTO AL JUICIO CIVIL DEL EXP. 2389/2015</t>
  </si>
  <si>
    <t>CH-25011</t>
  </si>
  <si>
    <t>GUERRERO GUZMAN MONICA FABIOLA</t>
  </si>
  <si>
    <t>CH-25012</t>
  </si>
  <si>
    <t>NOMINA 17 DE ENERO AL 15 DE FEBRERO DE 2019</t>
  </si>
  <si>
    <t>CH-25013</t>
  </si>
  <si>
    <t>CH-25014</t>
  </si>
  <si>
    <t>CERDA DE LA TORRE RODRIGO</t>
  </si>
  <si>
    <t>CH-25015</t>
  </si>
  <si>
    <t>CH-25016</t>
  </si>
  <si>
    <t>GUERRA SANTOPIETRO CARLOS SAMUEL</t>
  </si>
  <si>
    <t>PAGO F-4520,4521,4596,4729,4850,4980 POR MANTENIMIENTO PREVENTIVO Y CORRECTIVO SIN REFACCIONES PARA EQUIPO DE MASTOGRAFIA MARCA HOLOGIC, MODELO SELENA Y UN EQUIPO DE ULTRASONIDO MARCA HITACHI CORRESPONDIENTE A LOS MESES DE ENERO AJUNIO DE 2018 SEGÚN CONTRATO AD-04/2018</t>
  </si>
  <si>
    <t>PAGO F-EF17 POR MANTENIMIENTO CORRECTIVO (REFACCIONES Y CARGAS DE GAS) A LOS EQUIPOS DE AIRE ACONDICIONADO RED Y CAMARA FRIA PROPIEDAD DEL IJC, SEGÚN CONTRATO NO. MEAC-01/2018A</t>
  </si>
  <si>
    <t>CONSTRUCTORA LIDERAZGO SA DE CV.</t>
  </si>
  <si>
    <t>PAGO SEDAR 1 QNA DE FEBRERO DE 2019</t>
  </si>
  <si>
    <t>PAGO IMPUESTOS ENERO 2019</t>
  </si>
  <si>
    <t>PAGO IMSS ENERO 2019</t>
  </si>
  <si>
    <t>SPEUA PAGO DE PENSIONES</t>
  </si>
  <si>
    <t>CH-4928</t>
  </si>
  <si>
    <t>CH-4929</t>
  </si>
  <si>
    <t>CH-4930</t>
  </si>
  <si>
    <t>CH-4931</t>
  </si>
  <si>
    <t>PAGO FONDO DE AUXILIO POR DEFUNCION CORRESPONDIENTE A NOVIEMBRE DE 2018</t>
  </si>
  <si>
    <t>S.N.T.S.A  SECCION 28</t>
  </si>
  <si>
    <t>CH-4932</t>
  </si>
  <si>
    <t>PAGO FONDO DE AUXILIO POR DEFUNCION CORRESPONDIENTE A DICIEMBRE DE 2018</t>
  </si>
  <si>
    <t>CH-4933</t>
  </si>
  <si>
    <t>PAGO FONDO DE AUXILIO POR DEFUNCION CORRESPONDIENTE A ENERO 2019</t>
  </si>
  <si>
    <t>CH-4934</t>
  </si>
  <si>
    <t>PAGO DE RESPONSABLE SANITARIO DEL MASTOGRAFO Y SIMULADOR ANTE LA COFEPRIS</t>
  </si>
  <si>
    <t>PAGO F-165412,170777 SEGUN CONTRATO IPS-N01/18-5 COMPRA DE MATERIAL DE CURACION (MASCARILLAS PARA OXIGENO,LARINGEA,MICRONEBULIZADOR Y F-173367,178789,183180 COMPRA DE MATERIAL CURACION (AGUJA, ALGODÓN, BOLSA P/FLUIDOS, CATETHER, ISODINE.SEGUN CONTRATO IPS-N01/18-22</t>
  </si>
  <si>
    <t>PROMEDICA GARCIA, SA DE CV.</t>
  </si>
  <si>
    <t>PAGO F-1181-NCRE/65,1182,1186,1190,1190 A,1192,1197-NCRE/67 ,1198-NCRE/68,1210-NCRE/69  Y PAGO PARCIAL F-1215  SEGUN CONTRATO RQH/17 SERVICIO DE ROPERIA DEL MES DE MAYO,JUNIO Y JULIO 2017</t>
  </si>
  <si>
    <t>INSUMOS MEDICOS MAR DE CORTES, SA DE CV.</t>
  </si>
  <si>
    <t>PAGO PARCIAL F-594421 COMPRA DE HERCEPTIN-TRASTUZUMAB (ORDEN DE COMPRA 127/ALD)</t>
  </si>
  <si>
    <t>GRUPO FARMACOS ESPECIALIZADOS, SA DE CV</t>
  </si>
  <si>
    <t>PAGO F-15719,16198,16590,16961 POR RECOLECCION, TRANSPORTE, TRATAMIENTO Y DISPOSICION FINAL DE LOS RESIDUOS PELIGROSOS BIOLOGICO INFECCIONSOS  POR SEPTIEMBRE, OCTUBRE, NOVIEMBRE  DE 2018 SEGÚN CONTRATO RPBI Y DICIEMBRE 18 ADENDUNM RPBI/18</t>
  </si>
  <si>
    <t>SALUD AMBIENTAL INTEGRAL, S.A. DE C.V.</t>
  </si>
  <si>
    <t>PAGO F-10071, 10074,10075 POR SERVICIOS DE FUMIGACION CORRESPONDIENTE A NOVIEMBRE DE 2018 SEGÚN CONTRATO CFN-01/2018 Y DESINFECCION DE FAUNA NOCIVA (CHINCHES Y PIOJOS)</t>
  </si>
  <si>
    <t>MARIO AGUILAR PARRA</t>
  </si>
  <si>
    <t>PAGO F-31,32 POR SERVICIOS DE LIMPIEZA DE DICIEMBRE DE 2018 SEGÚN ADENDUM SL/2018</t>
  </si>
  <si>
    <t>PAGO F-2927 POR COMPRA DE CONTENEDORES 9*9 ORION Y CUCHARA CRABBY PARA ALMACEN Y FARMACIA PARA ATENCION HOSPITALARIA DE PACIENTES. (ORDEN DE COMPRA 07/ALD)</t>
  </si>
  <si>
    <t>ADOLFO ORTEGA DUEÑAS</t>
  </si>
  <si>
    <t>PAGO F-2590 Y 2606 POR COMPRA DE EQUIPO PARA PACLITAXEL, LIBRE DE PVC, DEHP Y LATEX PARA QUIMIOTERAPIA Y SOLUCIONES QUE REQUIREN FILTRO PARA USARSE CON BOMBA DE INFUSION (ORDEN DE COMPRA 03/ALD) EQUIPO PARA VENOCLISIS SIN AGUJA, ESTERIL, DESECHABLE, CONNORMOGOTERO, LIBRE DE PIROENOS Y ATOXICO FLEVOTECK (ORDEN DE COMPRA 05-ALD)</t>
  </si>
  <si>
    <t>RYU MEDICAL, SA DE CV.</t>
  </si>
  <si>
    <t>PAGO PARCIAL F-693 POR RENTA DIARIA DE EQUIPOS MEDICOS DEL IJC CORRESPONDIENTES A OCTUBRE DE 2018 (SISTEMA DE COLONOSCOPIA, DE CISTOSCOPIA, ENDOSCOPIA, GAMASONDA, LARINGOSCOPIO FLEXIBLE Y VENTILADOR VOLUMETRICO ) SEGÚN CONTRATO NO. AEM/18</t>
  </si>
  <si>
    <t>CH-4935</t>
  </si>
  <si>
    <t>CH-4936</t>
  </si>
  <si>
    <t>PAGO DE DERECHO POR RESPOSABLE DE LA OPERACIÓN Y FUNCIONAMIENTO DEL SERVICIO DE RADIOTERAPIA</t>
  </si>
  <si>
    <t>CH-4937</t>
  </si>
  <si>
    <t>PAGO DE DERECHO POR LICENCIA SANITARIA DEL SERVICIO DE RADIOTERAPIA</t>
  </si>
  <si>
    <t>CH-25017</t>
  </si>
  <si>
    <t>CH-25018</t>
  </si>
  <si>
    <t>CH-25019</t>
  </si>
  <si>
    <t>CH-25020</t>
  </si>
  <si>
    <t>CH-25021</t>
  </si>
  <si>
    <t>CH-25022</t>
  </si>
  <si>
    <t>CH-25023</t>
  </si>
  <si>
    <t>CH-25024</t>
  </si>
  <si>
    <t>CH-25025</t>
  </si>
  <si>
    <t>CH-25026</t>
  </si>
  <si>
    <t>CH-25027</t>
  </si>
  <si>
    <t>CH-25028</t>
  </si>
  <si>
    <t>CH-25029</t>
  </si>
  <si>
    <t>CH-25030</t>
  </si>
  <si>
    <t>CH-25031</t>
  </si>
  <si>
    <t>CH-25032</t>
  </si>
  <si>
    <t>CH-25033</t>
  </si>
  <si>
    <t>CH-25034</t>
  </si>
  <si>
    <t>CH-25035</t>
  </si>
  <si>
    <t>CH-25036</t>
  </si>
  <si>
    <t>CH-25037</t>
  </si>
  <si>
    <t>CH-25038</t>
  </si>
  <si>
    <t>CH-25039</t>
  </si>
  <si>
    <t>CH-25040</t>
  </si>
  <si>
    <t>CH-25041</t>
  </si>
  <si>
    <t>CH-25042</t>
  </si>
  <si>
    <t>CH-25043</t>
  </si>
  <si>
    <t>CH-25044</t>
  </si>
  <si>
    <t>CH-25045</t>
  </si>
  <si>
    <t>CH-25046</t>
  </si>
  <si>
    <t>CH-25047</t>
  </si>
  <si>
    <t>CH-25048</t>
  </si>
  <si>
    <t>CH-25049</t>
  </si>
  <si>
    <t>CH-25050</t>
  </si>
  <si>
    <t>CH-25051</t>
  </si>
  <si>
    <t>CH-25052</t>
  </si>
  <si>
    <t>CH-25053</t>
  </si>
  <si>
    <t>CH-25054</t>
  </si>
  <si>
    <t>CH-25055</t>
  </si>
  <si>
    <t>CH-25056</t>
  </si>
  <si>
    <t>CH-25057</t>
  </si>
  <si>
    <t>CH-25058</t>
  </si>
  <si>
    <t>CH-25059</t>
  </si>
  <si>
    <t>CH-25060</t>
  </si>
  <si>
    <t>CH-25061</t>
  </si>
  <si>
    <t>CH-25062</t>
  </si>
  <si>
    <t>CH-25063</t>
  </si>
  <si>
    <t>CH-25064</t>
  </si>
  <si>
    <t>CH-25065</t>
  </si>
  <si>
    <t>CH-25066</t>
  </si>
  <si>
    <t>CH-25067</t>
  </si>
  <si>
    <t>CH-25068</t>
  </si>
  <si>
    <t>CH-25069</t>
  </si>
  <si>
    <t>CH-25070</t>
  </si>
  <si>
    <t>CH-25071</t>
  </si>
  <si>
    <t>CH-25072</t>
  </si>
  <si>
    <t>CH-25073</t>
  </si>
  <si>
    <t>CH-25074</t>
  </si>
  <si>
    <t>CH-25075</t>
  </si>
  <si>
    <t>CH-25076</t>
  </si>
  <si>
    <t>CH-25077</t>
  </si>
  <si>
    <t>CH-25078</t>
  </si>
  <si>
    <t>CH-25079</t>
  </si>
  <si>
    <t>CH-25080</t>
  </si>
  <si>
    <t>CH-25081</t>
  </si>
  <si>
    <t>CH-25082</t>
  </si>
  <si>
    <t>CH-25083</t>
  </si>
  <si>
    <t>CH-25084</t>
  </si>
  <si>
    <t>CH-25085</t>
  </si>
  <si>
    <t>CH-25086</t>
  </si>
  <si>
    <t>CH-25087</t>
  </si>
  <si>
    <t>CH-25088</t>
  </si>
  <si>
    <t>CH-25089</t>
  </si>
  <si>
    <t>CH-25090</t>
  </si>
  <si>
    <t>CH-25091</t>
  </si>
  <si>
    <t>CH-25092</t>
  </si>
  <si>
    <t>CH-25093</t>
  </si>
  <si>
    <t>CH-25094</t>
  </si>
  <si>
    <t>CH-25095</t>
  </si>
  <si>
    <t>CH-25096</t>
  </si>
  <si>
    <t>CH-25097</t>
  </si>
  <si>
    <t>CH-25098</t>
  </si>
  <si>
    <t>CH-25099</t>
  </si>
  <si>
    <t>CH-25100</t>
  </si>
  <si>
    <t>CH-25101</t>
  </si>
  <si>
    <t>CH-25102</t>
  </si>
  <si>
    <t>CH-25103</t>
  </si>
  <si>
    <t>CH-25104</t>
  </si>
  <si>
    <t>CH-25105</t>
  </si>
  <si>
    <t>CH-25106</t>
  </si>
  <si>
    <t>CH-25107</t>
  </si>
  <si>
    <t>CH-25108</t>
  </si>
  <si>
    <t>CH-25109</t>
  </si>
  <si>
    <t>CH-25110</t>
  </si>
  <si>
    <t>CH-25111</t>
  </si>
  <si>
    <t>CH-25112</t>
  </si>
  <si>
    <t>CH-25113</t>
  </si>
  <si>
    <t>CARDENAS TAFOYA PABLO ALFONSO</t>
  </si>
  <si>
    <t>Instituto Jalisciense de Cancerologia</t>
  </si>
  <si>
    <t>RELACION DE TRANSFERENCIAS Y CHEQUES PAGADOS EN MES DE MARZO DEL 2019</t>
  </si>
  <si>
    <t>PAGO F-392573 Y PAGO PARCIAL F-392703 POR COMPRA DE MEDICAMENTO DE FARMACIAS SEGÚN CONTRATO N01/18-3 ENTREGA DE MAYO DE 2018</t>
  </si>
  <si>
    <t xml:space="preserve">LIQUIDACION F-3 POR COMPRA DE MEDICAMENTO ONCOLOGICO SEGÚN CONTRATO L01/18-6 ENTREGA DE JUNIO </t>
  </si>
  <si>
    <t>PAGO PARCIAL F-130 POR COMPRA DE TRASTUZUMAB SEGÚN ORDEN DE COMPRA 120/ALD</t>
  </si>
  <si>
    <t>PAGO F-970,974 MTTO PREVENTIVO YCORRECTIVO POR EL MES DE DICIEMBRE DE LOS EQUIPOS DE ACELERADOR LINEAL Y SISTEMAS DE PLANEACION TRIDIMENCION AL DEL IJC SEGÚN ADENDUM MAI/18</t>
  </si>
  <si>
    <t>ACCELPARTS, S DE RL DE CV.</t>
  </si>
  <si>
    <t>PAGO F-28 POR COMPRA DE MATERIAL DE CURACION (CUBRE BOCAS SIN FILTRO DESECHABEL CON CARBON RESPIRADOR P95)ORDEN DE COMPRA DIRECTA 04/ALD</t>
  </si>
  <si>
    <t>COMERCIALIZACION  E IMPORTACIONES NYLA, S DE RL DE CV.</t>
  </si>
  <si>
    <t>PAGO SEDAR 2 QNA DE FEBRERO DE 2019</t>
  </si>
  <si>
    <t>PAGO F-FC79A SERVICIO DE VIGILANCIA INTRAMUROS (CONTROL DE SISTEMA DE CIRCUITO CERRADO LAS 24 HRS CONTROL DE INGRESOS Y EGRESOS CON 10 ELEMENTOS DE SEGURIDAD) 2 QNA DE ENERO DE 2019 SEGÚN CONTRATO SV/19</t>
  </si>
  <si>
    <t>QUIMERA SEGURIDAD PRIVADA, S DE RL DE CV.</t>
  </si>
  <si>
    <t>PAGO F-11030,12871,12103 POR COMPRA DE SABANA TERMICA DESECHABLES SEGÚN ADENDUM MED-06/17 (F-11030 ) POR COMPRA DE SABANA DESECHABLE  SIS CALENTAMIENTO (ORDEN DE REPOSICION NO. QUALITY-01), SEGÚN ADENDUM NO. MED-06/17(F-12871), COMPRA CERA PARA HUESOS, PINZA PARA LAPAROSCOPIA GRASPER, MARCADOR DE PIEL QUIRURGICO, SEGUN CONTRATO NO. L01/18-23. (F-12103)</t>
  </si>
  <si>
    <t>QUALITY MED, SA DE CV.</t>
  </si>
  <si>
    <t>PAGO F-90261819 POR COMPRA DE CURACION (BOLSA DESECHABLE, ALCOHOL DE 70, GUANTE DE CIRUJANO DESECHABLE ESTERIAL NO. 7) ENTREGA DE JULIO 2018. SEGÚN CONTRATO NO. IPS-N01/18-1 SE SOLICITO ENTREGAR EN OCTUBRE MENOS MULTA ORIGINADAS POR FALTA DE ENTREGA DE 3 ARTICULOS CINTA ADHESIVA MICROPOROSA (6.20) Y 18 PIEZAS DE TELE ADHESIVA DE 1/2 (14.85) CORRESPONDIENTES A F-90233028 PAGADA EL 7/12/18 Y NO ENTREGO 2 PIEZAS APOSITO DE 20X8 CM (.32) Y (8,792.42) POR CONCEPTO DE 6% DE ENTREGA FUERA DE PLAZO</t>
  </si>
  <si>
    <t>DEGASA, SA DE CV.</t>
  </si>
  <si>
    <t>PAGO PARCIAL F-10594 POR COMPRA DE MEDICAMENTO EXEMESTANO, PEMETREXED, TOPOTECAN SEGÚN ORDEN DE COMPRA AL-18/2017-B (CUADRO COMPARATIVO)</t>
  </si>
  <si>
    <t>PAGO F-1798E POR IMPRESIÓN DE BLOCK DE RECETAS ORIGINAL Y COPIA AZUL IMPRESAS A UNA TINTA PAPEL AUTOCOPIABLE TAMAÑO MEDIA CARTA CON 50 JUEGOS C/U ORDEN DE COMPRA DIRECTA 06/ALD</t>
  </si>
  <si>
    <t>JORGE ALBERTO GUERRERO ESCAMILLA</t>
  </si>
  <si>
    <t>PAGO F-2523 POR COMPRA DE BATERIA PARA VEHICULO OFICIAL TIIDA DEL IJC</t>
  </si>
  <si>
    <t>RODRIGO ALDRETE PLASCENCIA</t>
  </si>
  <si>
    <t>PAGO F-2400 POR COMPRA DE SOLUCIONES CLORURO DE SODIO .09% 1000 ML ORDEN DE COMPRA 14/ALD</t>
  </si>
  <si>
    <t>CYNTHIA VERONICA VALENCIA TORRES</t>
  </si>
  <si>
    <t>PAGO F-2401 POR COMPRA DE SOLUCIONES CLORURO DE SODIO .09% 1000 ML ORDEN DE COMPRA 12/ALD</t>
  </si>
  <si>
    <t>CH-4938</t>
  </si>
  <si>
    <t>PAGO SEDAR 1 QNA DE MARZO DE 2019</t>
  </si>
  <si>
    <t>PAGO F-6379,6390,6966,7077 Y PAGO PARCIAL F-7320 $ 73, 166.42                                                                                                                                                 F-6379 POR COMPRA DE ENGRAPADORA CIRCULAR EEA DST Y CARGA DST GIA80-4.8MM. SEGÚN ORDEN DE COMPRA No. AL-05/2017. CUADRO COMPARATIVO. F-6390 POR COMPRA DE ENGRAPADORA CIRCULAR EEA DST 314.8MM; ORDEN DE COMPRA No. AL-05/2017-D. CUADRO COMPARATIVO. F-6966 POR COMPRA DE CARGA ENGRAPADORA DST, RECOLECTORES PARA DESECHOS, ENGRAPADORA CIRCULAR, TUBO DE CONEXIÓN. ENTREGA DE ABRIL, SEGÚN CONTRATO IPS-L01/18-13. ENTREGA DE ABRIL F-7077, MENOS MULTA DEL 10% (ENTREGA TARDIA), POR COMPRA DE SONDA FOLEY DE SILICON. ENTREGA DE ABRIL, SEGÚN CONTRATO No. IPS-L01-18-13.F-7320, POR COMPRA DE RECOLECTORES PARA DESECHOS, ENGRAPADORA CIRCULAR, TUBO DE CONEXIÓN. ENTREGA DE JUNIO, SEGÚN CONTRATO IPS-L01/18-13.</t>
  </si>
  <si>
    <t>PAGO PARCIAL  F-3009 POR COMPRA DE MEDICAMENTO ONCOLOGICO (DOXORRUBICINA, CISPLATINO, DEXRAZOXANO…). SEGÚN CONTRATO No. L01/18-2. ENTREGA DE JUNIO.</t>
  </si>
  <si>
    <t>PAGO PARCIAL  F-21, POR COMPRA DE MATERIAL DE CURACION (PUERTO IMPLANTABLE 8 A 9 FR., SONDA TRAQUEOSTOMIA No. 7.5, 8 Y 8.5; RESPIRADOR CONTRA PARTICULAS, CUBRE BOCAS CON FILTRO DESECHABLE.SEGUN CONTRATO  IPS-L01/18-1</t>
  </si>
  <si>
    <t>PAGO PARCIAL F-2288 (QUINTA ENTREGA), POR COMPRA DE EQUIPO PARA BOMBA DE INFUSIÓN, PARA PACLITAXEL, PARA BOMBA RADIOPACO FOTOSENSIBLE Y BOLSA PARA ALIMENTACIÓN ESTÉRIL, SEGÚN CONTRATO No. ALICE/18.</t>
  </si>
  <si>
    <t>PAGO F-7090,7430,7791                                                                                            POR COMPRA DE MATERIAL DE CURACION (APOSITOS SEMIPERMEABLE TRANSPARENTE,DRENAJE DE CAVIDAD PLEURAL, JABON ANTICEPTICO,LUBRIZAL TUBO JALEA,SUTURA POLIPROPILENO 2-0 Y 4-0 ) ) ENTREGA DE JUNIO/ ENTREGA DE AGOSTO/ENTREGA DE OCTUBRE; SEGÚN CONTRATO No. L01/18-10.</t>
  </si>
  <si>
    <t>ALFEJ MEDICAL ITEMS, S DE RL DE CV.</t>
  </si>
  <si>
    <t>PAGO F-1575,1589 POR SERVICIOS DE LAVANDERIA DEL 1 AL 14-01-19 SEGÚN ADENDUM RQH/18</t>
  </si>
  <si>
    <t>PAGO PARCIALF-3DFA9  SERVICIO DE VIGILANCIA INTRAMUROS(CONTOL DE SISTEMA DE CIRCUITO CERRADO LA 24 HRS, CONTROL DE INGRESOS Y EGRESOS CON 10 ELEMNTOS DE SEGURIDAD ) FEBRERO 2019 SEGÚN CONTRATO SV/19</t>
  </si>
  <si>
    <t>LIQUIDACION F-858 POR ESTUDIOS DE LABORATORIO REALIZADOS A PACIENTES DE SEGURO POPULAR DURANTE MAYO DE 2017 SEGÚN CONTRATO EL/17</t>
  </si>
  <si>
    <t>. 0165695252</t>
  </si>
  <si>
    <t>TRASPASO A CTA 0165694876 PARA PAGO DE PENSIONES</t>
  </si>
  <si>
    <t>TRASPASO A CTA 0165694876 PARA PAGO DE PROVEEDORES, IMSS, PENSIONES Y SEDAR</t>
  </si>
  <si>
    <t xml:space="preserve"> 4472-13515</t>
  </si>
  <si>
    <t xml:space="preserve"> 4472-13516</t>
  </si>
  <si>
    <t>NOMINA 1 AL 15 DE MARZO DE 2019</t>
  </si>
  <si>
    <t>CH-25114</t>
  </si>
  <si>
    <t>CH-25115</t>
  </si>
  <si>
    <t>CH-25116</t>
  </si>
  <si>
    <t>CH-25117</t>
  </si>
  <si>
    <t>CH-25118</t>
  </si>
  <si>
    <t>CH-25119</t>
  </si>
  <si>
    <t>CH-25120</t>
  </si>
  <si>
    <t>CH-25121</t>
  </si>
  <si>
    <t>CH-25122</t>
  </si>
  <si>
    <t>CH-25123</t>
  </si>
  <si>
    <t>CH-25124</t>
  </si>
  <si>
    <t>CH-25125</t>
  </si>
  <si>
    <t>CH-25126</t>
  </si>
  <si>
    <t>NOMINA 20,21,22,27,28 DE FEBRERO DE 2019 Y LIQUIDACION CUBRE INCIDENCIAS</t>
  </si>
  <si>
    <t>CH-25127</t>
  </si>
  <si>
    <t>CH-25128</t>
  </si>
  <si>
    <t>CH-25129</t>
  </si>
  <si>
    <t>CH-25130</t>
  </si>
  <si>
    <t>CH-25131</t>
  </si>
  <si>
    <t>CH-25132</t>
  </si>
  <si>
    <t>CH-25133</t>
  </si>
  <si>
    <t>CH-25134</t>
  </si>
  <si>
    <t>CH-25135</t>
  </si>
  <si>
    <t>CH-25136</t>
  </si>
  <si>
    <t>CH-25137</t>
  </si>
  <si>
    <t>CH-25138</t>
  </si>
  <si>
    <t>CH-25139</t>
  </si>
  <si>
    <t>CH-25140</t>
  </si>
  <si>
    <t>CH-25141</t>
  </si>
  <si>
    <t>CH-25142</t>
  </si>
  <si>
    <t>CH-25143</t>
  </si>
  <si>
    <t>CH-25144</t>
  </si>
  <si>
    <t>CH-25145</t>
  </si>
  <si>
    <t>CH-25146</t>
  </si>
  <si>
    <t>CH-25147</t>
  </si>
  <si>
    <t>CH-25148</t>
  </si>
  <si>
    <t>CH-25149</t>
  </si>
  <si>
    <t>CH-25150</t>
  </si>
  <si>
    <t>CH-25151</t>
  </si>
  <si>
    <t>CH-25152</t>
  </si>
  <si>
    <t>CH-25153</t>
  </si>
  <si>
    <t>CH-25154</t>
  </si>
  <si>
    <t>CH-25155</t>
  </si>
  <si>
    <t>CH-25156</t>
  </si>
  <si>
    <t>CH-25157</t>
  </si>
  <si>
    <t>CH-25158</t>
  </si>
  <si>
    <t>CH-25159</t>
  </si>
  <si>
    <t>CH-25160</t>
  </si>
  <si>
    <t>CH-25161</t>
  </si>
  <si>
    <t>CH-25162</t>
  </si>
  <si>
    <t>CH-25163</t>
  </si>
  <si>
    <t>CH-25164</t>
  </si>
  <si>
    <t>CH-25165</t>
  </si>
  <si>
    <t>CH-25166</t>
  </si>
  <si>
    <t>CH-25167</t>
  </si>
  <si>
    <t>CH-25168</t>
  </si>
  <si>
    <t>CH-25169</t>
  </si>
  <si>
    <t>CH-25170</t>
  </si>
  <si>
    <t>CH-25171</t>
  </si>
  <si>
    <t>NOMINA 16 AL 28 DE FEBRERO DE 2019 Y LIQUIDACION CUBRE INCIDENCIAS</t>
  </si>
  <si>
    <t>CH-25172</t>
  </si>
  <si>
    <t>CH-25173</t>
  </si>
  <si>
    <t>CH-25174</t>
  </si>
  <si>
    <t>NOMINA 16,17,19,20,22,23,24,25,26,27 DE FEBRERO DE 2019 Y LIQUIDACION CUBRE INCIDENCIAS</t>
  </si>
  <si>
    <t>CH-25175</t>
  </si>
  <si>
    <t>CH-25176</t>
  </si>
  <si>
    <t>NOMINA 16,17,21,22,23,28  DE FEBRERO DE 2019 Y LIQUIDACION CUBRE INCIDENCIAS</t>
  </si>
  <si>
    <t>CH-25177</t>
  </si>
  <si>
    <t>NOMINA 16,17,21,22,25,26,28 DE FEBRERO DE 2019 Y LIQUIDACION CUBRE INCIDENCIAS</t>
  </si>
  <si>
    <t>CH-25178</t>
  </si>
  <si>
    <t>CH-25179</t>
  </si>
  <si>
    <t>NOMINA 17,18,21,22,23,24,26,27 DE FEBRERO DE 2019 Y LIQUIDACION CUBRE INCIDENCIAS</t>
  </si>
  <si>
    <t>CH-25180</t>
  </si>
  <si>
    <t>CH-25181</t>
  </si>
  <si>
    <t>CH-25182</t>
  </si>
  <si>
    <t>NOMINA 16,17,20,21,22,24,25,27,28  DE FEBRERO DE 2019 Y LIQUIDACION CUBRE INCIDENCIAS</t>
  </si>
  <si>
    <t>CH-25183</t>
  </si>
  <si>
    <t>NOMINA  20,21,22,23,24,26,27 DE FEBRERO DE 2019 Y LIQUIDACION CUBRE INCIDENCIAS</t>
  </si>
  <si>
    <t>CH-25184</t>
  </si>
  <si>
    <t>NOMINA  16,17,18,20,21,22,23,27 DE FEBRERO DE 2019 Y LIQUIDACION CUBRE INCIDENCIAS</t>
  </si>
  <si>
    <t>CH-25185</t>
  </si>
  <si>
    <t>NOMINA  16,17,19,20,21,22,23,26,27 DE FEBRERO DE 2019 Y LIQUIDACION CUBRE INCIDENCIAS</t>
  </si>
  <si>
    <t>CH-25186</t>
  </si>
  <si>
    <t>CH-25187</t>
  </si>
  <si>
    <t>CH-25188</t>
  </si>
  <si>
    <t>CH-25189</t>
  </si>
  <si>
    <t>CH-25190</t>
  </si>
  <si>
    <t>CH-25191</t>
  </si>
  <si>
    <t>CH-25192</t>
  </si>
  <si>
    <t>CADENAS TAFOYA PABLO ALFONSO</t>
  </si>
  <si>
    <t>CH-25193</t>
  </si>
  <si>
    <t>NOMINA 25 DE FEBRERO AL 15 DE MARZO DE 2019</t>
  </si>
  <si>
    <t>SALAZAR FLORES LUIS ALBERTO</t>
  </si>
  <si>
    <t>CH-25194</t>
  </si>
  <si>
    <t>QUINTERO MARTINEZ KARLA EDITH</t>
  </si>
  <si>
    <t>CH-25195</t>
  </si>
  <si>
    <t>NOMINA 8 AL 15 DE MARZO DE 2019</t>
  </si>
  <si>
    <t>GARCIA MAGALLON CRISTINA</t>
  </si>
  <si>
    <t>CH-25196</t>
  </si>
  <si>
    <t>PENSION ALIMENTICIA (10%) DICTADA POR EL JUEZ CUARTO DE LO FAMILIAR DEL PRIMER PARTIDO JUDICIAL POR EL PERIDO DEL 1 AL 15 DE MARZO DE 2019</t>
  </si>
  <si>
    <t>CH-25197</t>
  </si>
  <si>
    <t>PENSION ALIMENTICIA (5%) DICTADA POR EL JUEZ CUARTO DE LO FAMILIAR DEL PRIMER PARTIDO JUDICIAL POR EL PERIDO DEL 1 AL 15 DE MARZO DE 2019</t>
  </si>
  <si>
    <t>CH-25198</t>
  </si>
  <si>
    <t>PAGO CORRESPONDIENTE A LA 1  QNA MARZO DE 2019 POR CUMPLIMIENTO AL JUICIO CIVIL DEL EXP. 2389/2015</t>
  </si>
  <si>
    <t>CH-25199</t>
  </si>
  <si>
    <t>PAGO CORRESPONDIENTE A LA 1 QNA DE MARZO DE 2019  POR CUMPLIMIENTO AL JUICIO CIVIL DEL EXP. 1191/2017</t>
  </si>
  <si>
    <t>RELACION DE TRANSFERENCIAS Y CHEQUES PAGADOS EN MES DE ABRIL DEL 2019</t>
  </si>
  <si>
    <t>PAGO CUOTAS IMSS FEBRERO 2019</t>
  </si>
  <si>
    <t>CH-4939</t>
  </si>
  <si>
    <t>PAGO CUOTAS SINDICALES ENERO 2019</t>
  </si>
  <si>
    <t>CH-4940</t>
  </si>
  <si>
    <t>PAGO CUOTAS SINDICALES DICIEMBRE 2018</t>
  </si>
  <si>
    <t>CH-4941</t>
  </si>
  <si>
    <t>PAGO CUOTAS SINDICALES NOVIEMBRE 2019</t>
  </si>
  <si>
    <t>PAGO DE IMPUESTOS FEBRERO 2019</t>
  </si>
  <si>
    <t>CH-4942</t>
  </si>
  <si>
    <t>CH-4943</t>
  </si>
  <si>
    <t>CH-4944</t>
  </si>
  <si>
    <t>PAGO POLIZAS  DE SEGUROS DE VEHICULOS OFICIALES DEL INSTITUTO, 02-079-07000001-0000-01 CON VIGENCIA DEL  06/12/2018 AL 31/12/2018 Y 02-079-07000001-0002-01 CON VIGENCIA DEL 31/12/2018 AL 31/12/2019</t>
  </si>
  <si>
    <t>GRUPO MEXICANO DE SEGUROS,S.A. DE C.V.</t>
  </si>
  <si>
    <t>HI-TEC MEDICAL DE OCCIDENTE, S.A. DE C.V.</t>
  </si>
  <si>
    <t>PAGO F-6166, POR SERVICIOS DE VIGILANCIA CORRESPONDIENTE AL MES DE NOVIEMBRE DE 2018, SEGÚN CONTRATO SV/18</t>
  </si>
  <si>
    <t>SISTEMAS DE PROTECCION CANINA INTERNACIONAL, S.A. DE C.V.</t>
  </si>
  <si>
    <t>GRUPO MIXZOC SA DE CV</t>
  </si>
  <si>
    <t>LIQUIDACION F- 19292 POR COMPRA DE MEDICAMENTO DE FARMACIA Y ONCOLOGICO ( FLUTAMIDA, LEUPRORELINA, TAMOXIFENO, TEMOZOLAMIDA Y EXEMESTANO)ENTREGA DE ABRIL . SEGÚN CONTRATO L01/18-8</t>
  </si>
  <si>
    <t>DISTRIBUIDORA INTERNACIONAL DE MEDICAMENTOS Y EQUIPO MEDICO, S.A. DE C.V.</t>
  </si>
  <si>
    <t>PAGO F-130025189, POR COMPRA DE MATERIAL DE CURACION (CARTUCHO PARA ENGRAPADORA, ENGRAPADORAS CIRCULAR, LAPIZ ELECTROCAUTERIO Y SUTURAS). ENTREGA DE AGOSTO. SEGUN CONTRATO No. L01/18-11.</t>
  </si>
  <si>
    <t>GRUPO EMEQUR, S.A. DE C.V.</t>
  </si>
  <si>
    <t>PAGO F-990 POR MANTENIMIENTO PREVENTIVO-CORRECTIVO DE LOS EQUIPOS MÉDICOS "ACELERADOR LINEAL Y SISTEMAS DE PLANEACIÓN DE TRATAMIENTOS TRIDIMENSIONAL" DEL IJC, SEGÚN ADENDUM DEL CONTRATO. MAL/2018.</t>
  </si>
  <si>
    <t>ACCELPARTS, S. DE R.L. DE C.V.</t>
  </si>
  <si>
    <t>PAGO F-22841 POR SERVICIO TELEFONICO Y DE INTERNET CORRESPONDIENTE AL PERIODO 20/01/19 AL 19/02/19</t>
  </si>
  <si>
    <t>PAGO F-22595 POR SERVICIO TELEFONICO Y DE INTERNET CORRESPONDIENTE AL PERIODO 20/12/18 AL 19/01/19</t>
  </si>
  <si>
    <t>PAGO  PARCIAL  F-130 POR COMPRA DE TRASTUZUMAB. SEGÚN ORDEN DE COMPRA No. 120/ALD</t>
  </si>
  <si>
    <t>LIQUIDACION  F-3DFA9  SERVICIO DE VIGILANCIA INTRAMUROS(CONTOL DE SISTEMA DE CIRCUITO CERRADO LA 24 HRS, CONTROL DE INGRESOS Y EGRESOS CON 10 ELEMNTOS DE SEGURIDAD ) FEBRERO 2019 SEGÚN CONTRATO SV/19</t>
  </si>
  <si>
    <t>LIQUIDACION F-693, $106,171.43 POR RENTA DIARIA DE EQUIPOS  MEDICOS CORRESPONDIENTE AL MES DE OCTUBRE 2018 Y PAGO PARCIAL DE F-731 $314,237.14 POR RENTA DIARIA DE EQUIPOS MEDICOS CORRESPONDIENTE AL MES DE NOVIEMBRE DE 2018 (SISTEMA DE COLONOSCOPIA, DE CISTOSCOPIA, ENDOSCOPIA, GAMASONDA, LARINGOSCOPIO FLEXIBLE Y VENTILADOR VOLUMETRICO). SEGÚN CONTRATO No. AEM/18.</t>
  </si>
  <si>
    <t>CH-4945</t>
  </si>
  <si>
    <t>CH-4946</t>
  </si>
  <si>
    <t>PAGO PARCIAL  F-901  POR CONCEPTO DE SERVICIOS DE ESTUDIOS DE LABORATORIO REALIZADO  A PACIENTES DE CONSULTA EXTERNA Y HOSPITALIZADOS DURANTE EL MES DE JUNIO 2017 (ANEXA RELACIÓN) CONTRATO EL/17</t>
  </si>
  <si>
    <t>SERVICIOS IMAGEONOLOGICOS DE OCCIDENTE SA DE CV</t>
  </si>
  <si>
    <t>. 0165841941</t>
  </si>
  <si>
    <t xml:space="preserve">TRASPASO A CTA 0165694876 PARA PAGO DE IMPUESTOS </t>
  </si>
  <si>
    <t>CH-25200</t>
  </si>
  <si>
    <t>NOMINA 16 AL 31 DE MARZO DE 2019</t>
  </si>
  <si>
    <t>CH-25201</t>
  </si>
  <si>
    <t>CH-25202</t>
  </si>
  <si>
    <t>CH-25203</t>
  </si>
  <si>
    <t>CH-25204</t>
  </si>
  <si>
    <t>CH-25205</t>
  </si>
  <si>
    <t>CH-25206</t>
  </si>
  <si>
    <t>CH-25207</t>
  </si>
  <si>
    <t>CH-25208</t>
  </si>
  <si>
    <t>CH-25209</t>
  </si>
  <si>
    <t>CH-25210</t>
  </si>
  <si>
    <t>CH-25211</t>
  </si>
  <si>
    <t>NOMINA 04 AL 15 DE MARZO DE 2019 Y LIQUIDACION CUBRE INCIDENCIAS</t>
  </si>
  <si>
    <t>CH-25212</t>
  </si>
  <si>
    <t>CH-25213</t>
  </si>
  <si>
    <t>CH-25214</t>
  </si>
  <si>
    <t>CH-25215</t>
  </si>
  <si>
    <t>CH-25216</t>
  </si>
  <si>
    <t>CH-25217</t>
  </si>
  <si>
    <t>CH-25218</t>
  </si>
  <si>
    <t>CH-25219</t>
  </si>
  <si>
    <t>CH-25220</t>
  </si>
  <si>
    <t>CH-25221</t>
  </si>
  <si>
    <t>CH-25222</t>
  </si>
  <si>
    <t>CH-25223</t>
  </si>
  <si>
    <t>CH-25224</t>
  </si>
  <si>
    <t>CH-25225</t>
  </si>
  <si>
    <t>CH-25226</t>
  </si>
  <si>
    <t>CH-25227</t>
  </si>
  <si>
    <t>CH-25228</t>
  </si>
  <si>
    <t>CH-25229</t>
  </si>
  <si>
    <t>CH-25230</t>
  </si>
  <si>
    <t>CH-25231</t>
  </si>
  <si>
    <t>CH-25232</t>
  </si>
  <si>
    <t>CH-25233</t>
  </si>
  <si>
    <t>CH-25234</t>
  </si>
  <si>
    <t>CH-25235</t>
  </si>
  <si>
    <t>CH-25236</t>
  </si>
  <si>
    <t>CH-25237</t>
  </si>
  <si>
    <t>CH-25238</t>
  </si>
  <si>
    <t>CH-25239</t>
  </si>
  <si>
    <t>CH-25240</t>
  </si>
  <si>
    <t>CH-25241</t>
  </si>
  <si>
    <t>CH-25242</t>
  </si>
  <si>
    <t>CH-25243</t>
  </si>
  <si>
    <t>CH-25244</t>
  </si>
  <si>
    <t>CH-25245</t>
  </si>
  <si>
    <t>CH-25246</t>
  </si>
  <si>
    <t>CH-25247</t>
  </si>
  <si>
    <t>CH-25248</t>
  </si>
  <si>
    <t>CH-25249</t>
  </si>
  <si>
    <t>CH-25250</t>
  </si>
  <si>
    <t>CH-25251</t>
  </si>
  <si>
    <t>CH-25252</t>
  </si>
  <si>
    <t>NOMINA 01 AL 15 DE MARZO DE 2019 Y LIQUIDACION CUBRE INCIDENCIAS</t>
  </si>
  <si>
    <t>CH-25253</t>
  </si>
  <si>
    <t>CH-25254</t>
  </si>
  <si>
    <t>CH-25255</t>
  </si>
  <si>
    <t>CH-25256</t>
  </si>
  <si>
    <t>CH-25257</t>
  </si>
  <si>
    <t>NOMINA  1,4 AL 15 DE MARZO DE 2019 Y LIQUIDACION CUBRE INCIDENCIAS</t>
  </si>
  <si>
    <t>CH-25258</t>
  </si>
  <si>
    <t>NOMINA 1,3 AL 8 Y 13 DE MARZO DE 2019 Y LIQUIDACION CUBRE INCIDENCIAS</t>
  </si>
  <si>
    <t>CH-25259</t>
  </si>
  <si>
    <t>CH-25260</t>
  </si>
  <si>
    <t>NOMINA 1,2,3,4,6,7 Y 12 DE MARZO DE 2019 Y LIQUIDACION CUBRE INCIDENCIAS</t>
  </si>
  <si>
    <t>CH-25261</t>
  </si>
  <si>
    <t>CH-25262</t>
  </si>
  <si>
    <t>CH-25263</t>
  </si>
  <si>
    <t>NOMINA 5,6,7,8,10,11 Y 15 DE MARZO DE 2019 Y LIQUIDACION CUBRE INCIDENCIAS</t>
  </si>
  <si>
    <t>CH-25264</t>
  </si>
  <si>
    <t>NOMINA 1,2,5,8,14 Y 15 DE MARZO DE 2019 Y LIQUIDACION CUBRE INCIDENCIAS</t>
  </si>
  <si>
    <t>CH-25265</t>
  </si>
  <si>
    <t>NOMINA 1,2,4,5,6,8,15 Y 16 DE MARZO DE 2019 Y LIQUIDACION CUBRE INCIDENCIAS</t>
  </si>
  <si>
    <t>CH-25266</t>
  </si>
  <si>
    <t>NOMINA 1,2,6,7,8,9,14 Y 15 DE MARZO DE 2019 Y LIQUIDACION CUBRE INCIDENCIAS</t>
  </si>
  <si>
    <t>CH-25267</t>
  </si>
  <si>
    <t>CH-25268</t>
  </si>
  <si>
    <t>CH-25269</t>
  </si>
  <si>
    <t>CH-25270</t>
  </si>
  <si>
    <t>CH-25271</t>
  </si>
  <si>
    <t>CH-25272</t>
  </si>
  <si>
    <t>CH-25273</t>
  </si>
  <si>
    <t>CH-25274</t>
  </si>
  <si>
    <t>CH-25275</t>
  </si>
  <si>
    <t>CH-25276</t>
  </si>
  <si>
    <t>CH-25277</t>
  </si>
  <si>
    <t>PENSION ALIMENTICIA (10%) DICTADA POR EL JUEZ CUARTO DE LO FAMILIAR DEL PRIMER PARTIDO JUDICIAL POR EL PERIDO DEL 16 AL 31 DE MARZO DE 2019</t>
  </si>
  <si>
    <t>CH-25278</t>
  </si>
  <si>
    <t>PENSION ALIMENTICIA (5%) DICTADA POR EL JUEZ CUARTO DE LO FAMILIAR DEL PRIMER PARTIDO JUDICIAL POR EL PERIDO DEL 16 AL 31 DE MARZO DE 2019</t>
  </si>
  <si>
    <t>CH-25279</t>
  </si>
  <si>
    <t>PAGO CORRESPONDIENTE A LA 2° QNA DE MARZO DE 2019 POR CUMPLIMIENTO AL JUICIO CIVIL DEL EXP. 2389/2015</t>
  </si>
  <si>
    <t>CH-25280</t>
  </si>
  <si>
    <t>PAGO CORRESPONDIENTE A LA 2° QNA DE MARZO DE 2019  POR CUMPLIMIENTO AL JUICIO CIVIL DEL EXP. 1191/2017</t>
  </si>
  <si>
    <t>CH-25281</t>
  </si>
  <si>
    <t>CH-25282</t>
  </si>
  <si>
    <t>NOMINA 06 Y 08 DE MARZO DE 2019 Y LIQUIDACION CUBRE INCIDENCIAS</t>
  </si>
  <si>
    <t>CH-25283</t>
  </si>
  <si>
    <t>NOMINA 13 DE MARZO DE 2019 Y LIQUIDACION CUBRE INCIDENCIAS</t>
  </si>
  <si>
    <t>CH-25284</t>
  </si>
  <si>
    <t>CH-25285</t>
  </si>
  <si>
    <t>REEXPEDICION CH-23058</t>
  </si>
  <si>
    <t>MORALES GONZALEZ CHRISTABEL YOLTZIN</t>
  </si>
  <si>
    <t>Speua para pago de pensiones</t>
  </si>
  <si>
    <t xml:space="preserve">Instituto Jalisciense de Cancerologia </t>
  </si>
  <si>
    <t>PAGO CUOTAS CORRESPONDIENTE A LA 2° QUINCENA DE MARZO DE 2019</t>
  </si>
  <si>
    <t>PAGO F-11  POR COMPRA DE TRANSFUSION DE SANGRE VENOCLISIS SIN AGUJA ORDEN DE COMPRA DIRECTA 18/ALD A CUADRO COMPARATIVO</t>
  </si>
  <si>
    <t>JONATHAN MICHEL BARBA GODINEZ</t>
  </si>
  <si>
    <t>PAGO F-12  POR COMPRA DE MATERIAL DE CURACION (CUBRE BOCAS DESECHABLE, AGUJA HIPODERMICA  ) ORDEN DE COMPRA DIRECTA 15/ALD A CUADRO COMPARATIVO</t>
  </si>
  <si>
    <t>PAGO F-2786  POR COMPRA DE MATERIAL DE CURACION (ALCOHOL DEL 70 1000 ML) ORDEN DE COMPRA DIRECTA 17/ALD A CUADRO COMPARATIVO</t>
  </si>
  <si>
    <t>PAGO F-4355922,4355923,4355924 POR COMPRA DE SOLUCIONES  (DX-5 FLEXOVAL,HARTMANN Y CLORURO DE SODIO);SEGÚN ORDENES  DE COMPRA DIRECTA 21/ALD,19/ALD Y 22/ALD A CUADROS COMPARATIVOS</t>
  </si>
  <si>
    <t>LABORATORIOS PISA SA DE CV</t>
  </si>
  <si>
    <t>PAGO F-8738 POR COMPRA DE CATETER MULTIPROPOSITO 8.5 FR Y KIT DE NEFROCTOMIA 8.5 SEGÚN ORDEN DE COMPRA DIRECTA 09/ALD.</t>
  </si>
  <si>
    <t>BIOMEDICAL GLOBE SA DE CV</t>
  </si>
  <si>
    <t>PAGO F-702 POR COMPRA DE COMPROBANTES FISCALES DIGITALES</t>
  </si>
  <si>
    <t>IMPRESOS DE CABER SA DE CV</t>
  </si>
  <si>
    <t xml:space="preserve">PAGO F-3375 Y 3376                                                                                                   PAGO F-3375 POR COMPRA DE MEDICAMENTOS DE FARMACIA (CLORURO DE SODIO SOLUCION INYECTABLE AL 9% 250ML ) SEGÚN ORDEN DE COMPRA DIRECTA 11/ALD   F-3376  POR COMPRA DE MEDICAMENTOS DE FARMACIA ( CLORURO DE SODIO SOLUCION INYECTABLE AL 9% 500ML ) SEGÚN ORDEN DE COMPRA DIRECTA 10/ALD </t>
  </si>
  <si>
    <t>20D SA DE CV</t>
  </si>
  <si>
    <t>PAGO F-6167 MENOS N/CREDITO 545 POR DESCUENTO POR 23 FALTAS 24*24 Y 30 FALTAS 12*12 ; POR SERVICIOS DE VIGILANCIA CORRESPONDIENTE AL MES DE DICIEMBRE DE 2018, SEGÚN ADENDUM  SV/2018.</t>
  </si>
  <si>
    <t>TRASPASO A CTA. 4472-11929 PARA PAGO DE NOMINA</t>
  </si>
  <si>
    <t>PAGO PARCIAL  F-10594, POR COMPRA DE MEDICAMENTO EXEMESTANO, PEMETREXED, TOPOTECAN, SEGÚN ORDEN DE COMPRA AL-18/2017-B (CUADRO COMPARATIVO)</t>
  </si>
  <si>
    <t>TRASPASO A CTA. 0165695368 PARA PAGO DE PROVEEDORES</t>
  </si>
  <si>
    <t>PAGO F-A11 y A12 POR  RENTA MENSUAL DE 2 VENTILADORES VOLUMETRICOS 2DA QUINCENA ENERO Y MES DE FEBRERO 2019 SEGÚN CONTRATO: AEM/19</t>
  </si>
  <si>
    <t>ENJOYING LEASA SA DE CV</t>
  </si>
  <si>
    <t>PAGO F-A168 POR ARRENDAMIENTO DE INMUEBLE DEL PÉRIODO COMPRENDIDO DE1 01 ENERO AL 07 MARZO DEL 2019,SEGÚN ADENDUM AB/18</t>
  </si>
  <si>
    <t>PAGO F-5AB  SERVICIO DE VIGILANCIA INTRAMUROS(CONTOL DE SISTEMA DE CIRCUITO CERRADO LA 24 HRS, CONTROL DE INGRESOS Y EGRESOS CON 10 ELEMNTOS DE SEGURIDAD ) POR LA PRIMER QUINCENA MARZO 2019 SEGÚN CONTRATO SV/19</t>
  </si>
  <si>
    <t>PAGO PARCIAL F-3A, POR COMPRA DE CETUXIMAB. SEGÚN CONTRATO  L01/18-6. ENTREGA DE AGOSTO.</t>
  </si>
  <si>
    <t>LIQUIDACION  F-4188 $ 38,520.25 Y PAGO PARCIAL F-4360 $ 261,479.75                                F-4188 POR COMPRA DE MEDICAMENTO DE FARMACIA Y ONCOLOGICO (BROMURO DE IPATROPIO, BUDESONIDA, ANASTROZOL, BICALUTAMIDA, MEROPENEM Y FILGASTRIM),ENTREGA DE JUNIO.            F-4360, POR COMPRA DE MEDICAMENTO DE FARMACIA Y ONCOLOGICO (BUDESONIDA, ANASTROZOL, BICALUTAMIDA, MEROPENEM Y FILGASTRIM). SEGÚN CONTRATO No. L01-18-14; ENTREGA DE AGOSTO.</t>
  </si>
  <si>
    <t>PAGO DE F-2817  POR COMPRA DE  ( CATETER INTRAVENOSA No.18)  SEGÚN ORDEN DE COMPRA DIRECTA 16/ALD A CUADRO COMPRATIVO</t>
  </si>
  <si>
    <t>PAGO F-240698F COMPRA DE PAPELERIA DE PAPEL FACIA BOND BLANCO CARTA 37K MILL SEGÚN ORDEN DE COMPRA DIRECTA 08/ALD</t>
  </si>
  <si>
    <t xml:space="preserve">PAGO F-3389 POR COMPRA DE MEDICAMENTOD E FARMACIA              ( SOLUCION GLUCOSA  AL 5%  500ML ) SEGÚN ORDEN DE COMPRA DIRECTA 13/ALD </t>
  </si>
  <si>
    <t>PAGO F-35 Y 36  ELEMENTO DE LIMPIEZA HOSP. 1 AL 28 FEBRERO 2019  SEGÚN CONTRATO SL/2019</t>
  </si>
  <si>
    <t>PAGO F-7320 POR COMPRA DE RECOLECTORES PARA DESECHOS, ENGRAPADORA CIRCULAR, TUBO CONEXIÓN, ENTREGA DE JUNIO. F-7755 ENTREGA DE AGOSTO Y 8344 ENTREGA DE OCTUBRE SEGÚN CONTRATO IPS-L01/18-13</t>
  </si>
  <si>
    <t>PAGO PARCIAL F-3009 POR COMPRA DE MEDICAMENTO ONCOLOGICO (DOXORRUBICINA, CISPLATINO, DEXRAZOXANO) SEGÚN CONTRATO NO. L01/18-2 ENTREGA DE JUNIO</t>
  </si>
  <si>
    <t>PAGO PARCIAL F-21 POR COMPRA DE MATERIAL DE CURACION (PUERTO IMPLANTABLE 8 A 9 FR, SONDA TRAQUEOSTOMIA NO. 7.5,8,8.5 RESPIRADOR CONTRA PARTICULAS, CUBRE BOCAS CON FILTRO DESECHABLE SEGÚN CONTRATO LPS-L01/18-1</t>
  </si>
  <si>
    <t>PAGO SEDAR 1 QNA DE ABRIL DE 2019</t>
  </si>
  <si>
    <t>PAGO DE F-314786,315577,315940,315938,315904  ESTUDIOS A PACIENTES DE SEGURO POPULAR.                                                                   F-314786 POR CONCEPTO DE ESTUDIOS REALIZADOS DEL 16/01/2019 AL 28/02/2019;PAGO F-315577 POR CONCEPTO DE ESTUDIOS DE LABORATORIO LICITACION  REALIZADOS DEL 18/01/2019 AL 08/03/2019; F-315940  POR CONCEPTO DE ESTUDIOS DE LABORATORIO LICITADOS REALIZADOS DEL 16/01/2019 AL 24/01/2019 ; F-315938  POR CONCEPTO DE ESTUDIOS DE LABORATORIO LICITADOS REALIZADOS DEL 14/02/2019 AL 20/02/2019; F-315904  POR CONCEPTO DE ESTUDIOS DE LABORATORIO LICITADOS REALIZADOS DEL 01/02/2019 AL 07/02/2019, SEGÚN CONTRATO ELIMEN-01/2019. (RELACIONES ANEXAS)</t>
  </si>
  <si>
    <t>TRASPASO A CTA 0165694876 PARA PAGO DE PENSIONES Y SEDAR</t>
  </si>
  <si>
    <t>NOMINA 01 AL 15 DE ABRIL DE 2019</t>
  </si>
  <si>
    <t>CH-25286</t>
  </si>
  <si>
    <t>CH-25287</t>
  </si>
  <si>
    <t>CH-25288</t>
  </si>
  <si>
    <t>CH-25289</t>
  </si>
  <si>
    <t>CH-25290</t>
  </si>
  <si>
    <t>CH-25291</t>
  </si>
  <si>
    <t>CH-25292</t>
  </si>
  <si>
    <t>CH-25293</t>
  </si>
  <si>
    <t>CH-25294</t>
  </si>
  <si>
    <t>CH-25295</t>
  </si>
  <si>
    <t>CH-25296</t>
  </si>
  <si>
    <t>NOMINA 18,20,21,22,27  DE MARZO DE 2019 Y LIQUIDACION CUBRE INCIDENCIAS</t>
  </si>
  <si>
    <t>CH-25297</t>
  </si>
  <si>
    <t>CH-25298</t>
  </si>
  <si>
    <t>CH-25299</t>
  </si>
  <si>
    <t>CH-25300</t>
  </si>
  <si>
    <t>CH-25301</t>
  </si>
  <si>
    <t>CH-25302</t>
  </si>
  <si>
    <t>CH-25303</t>
  </si>
  <si>
    <t>CH-25304</t>
  </si>
  <si>
    <t>CH-25305</t>
  </si>
  <si>
    <t>CH-25306</t>
  </si>
  <si>
    <t>CH-25307</t>
  </si>
  <si>
    <t>CH-25308</t>
  </si>
  <si>
    <t>CH-25309</t>
  </si>
  <si>
    <t>CH-25310</t>
  </si>
  <si>
    <t>CH-25311</t>
  </si>
  <si>
    <t>CH-25312</t>
  </si>
  <si>
    <t>CH-25313</t>
  </si>
  <si>
    <t>CH-25314</t>
  </si>
  <si>
    <t>CH-25315</t>
  </si>
  <si>
    <t>CH-25316</t>
  </si>
  <si>
    <t>CH-25317</t>
  </si>
  <si>
    <t>CH-25318</t>
  </si>
  <si>
    <t>CH-25319</t>
  </si>
  <si>
    <t>CH-25320</t>
  </si>
  <si>
    <t>NOMINA 20 DE MARZO DE 2019 Y LIQUIDACION CUBRE INCIDENCIAS</t>
  </si>
  <si>
    <t>CH-25321</t>
  </si>
  <si>
    <t>CH-25322</t>
  </si>
  <si>
    <t>CH-25323</t>
  </si>
  <si>
    <t>NOMINA 16 AL 31 DE MARZO DE 2019 Y LIQUIDACION CUBRE INCIDENCIAS</t>
  </si>
  <si>
    <t>CH-25324</t>
  </si>
  <si>
    <t>CH-25325</t>
  </si>
  <si>
    <t>CH-25326</t>
  </si>
  <si>
    <t>CH-25327</t>
  </si>
  <si>
    <t>CH-25328</t>
  </si>
  <si>
    <t>CH-25329</t>
  </si>
  <si>
    <t>NOMINA 16,17,18,19,22,25,29 y 30 DE MARZO DE 2019 Y LIQUIDACION CUBRE INCIDENCIAS</t>
  </si>
  <si>
    <t>CH-25330</t>
  </si>
  <si>
    <t>NOMINA 20; 16 y 17, 28 y 29, 29 y 30  DE MARZO DE 2019 Y LIQUIDACION CUBRE INCIDENCIAS</t>
  </si>
  <si>
    <t>CH-25331</t>
  </si>
  <si>
    <t>NOMINA 9,10,13,14,15,16,18,19,21,22,23  DE MARZO DE 2019 Y LIQUIDACION CUBRE INCIDENCIAS</t>
  </si>
  <si>
    <t>CH-25332</t>
  </si>
  <si>
    <t>NOMINA 16 DE MARZO AL 15 DE ABRIL DE 2019</t>
  </si>
  <si>
    <t>ARTEAGA GAMIÑO MARCO ANTONIO</t>
  </si>
  <si>
    <t>CH-25333</t>
  </si>
  <si>
    <t>CH-25334</t>
  </si>
  <si>
    <t>CH-25335</t>
  </si>
  <si>
    <t>CH-25336</t>
  </si>
  <si>
    <t>CH-25337</t>
  </si>
  <si>
    <t>CH-25338</t>
  </si>
  <si>
    <t>NOMINA 02 AL 15 DE ABRIL DE 2019</t>
  </si>
  <si>
    <t>DEL RIO RIVERA ANA LIZA</t>
  </si>
  <si>
    <t>CH-25339</t>
  </si>
  <si>
    <t>PENSION ALIMENTICIA (10%) DICTADA POR EL JUEZ CUARTO DE LO FAMILIAR DEL PRIMER PARTIDO JUDICIAL POR EL PERIDO DEL 01 AL 15 DE ABRIL DE 2019</t>
  </si>
  <si>
    <t>CH-25340</t>
  </si>
  <si>
    <t>PENSION ALIMENTICIA (5%) DICTADA POR EL JUEZ CUARTO DE LO FAMILIAR DEL PRIMER PARTIDO JUDICIAL POR EL PERIDO DEL 01 AL 15 DE ABRIL DE 2019</t>
  </si>
  <si>
    <t>CH-25341</t>
  </si>
  <si>
    <t>PAGO CORRESPONDIENTE A LA 1° QNA DE ABRIL DE 2019 POR CUMPLIMIENTO AL JUICIO CIVIL DEL EXP. 2389/2015</t>
  </si>
  <si>
    <t>CH-25342</t>
  </si>
  <si>
    <t>PAGO CORRESPONDIENTE A LA 1° QNA DE ABRIL DE 2019  POR CUMPLIMIENTO AL JUICIO CIVIL DEL EXP. 1191/2017</t>
  </si>
  <si>
    <t>CH-25343</t>
  </si>
  <si>
    <t>CH-25344</t>
  </si>
  <si>
    <t>CH-25345</t>
  </si>
  <si>
    <t>CH-25346</t>
  </si>
  <si>
    <t>CH-25347</t>
  </si>
  <si>
    <t>FREGOZO ORIZAGA MARIA SOLEDAD</t>
  </si>
  <si>
    <t>PAGO CUOTAS IMSS MARZO 2019</t>
  </si>
  <si>
    <t>PAGO IMPUESTOS MARZO 2019</t>
  </si>
  <si>
    <t>PAGO F-6168 POR SERVICIOS DE VIGILANCIA CORRESPONDIENTE AL PERIODO COMPRENDIDO DEL 1 AL 15 DE ENERO DE 2019 SEGÚN ADENDUM SV/2018</t>
  </si>
  <si>
    <t>PAGO F-3069 POR COMPRA DE PLATO TERMICO Y CUCHARA SEGÚN ORDEN DE COMPRA DIRECTA 28/ALD</t>
  </si>
  <si>
    <t>PAGO F-2819 POR COMPRA DE EQUIPO PARA VENOCLISIS SIN AGUJA, ESTERIL, DESECHABLE CON NORMOGOTER, LIBRE DE PIROGENOS Y ATOXICO FLEVOTEK SEGÚN ORDEN DE COMPRA DIRECTA 23/ALD CUADRO COMPARATIVO</t>
  </si>
  <si>
    <t>PAGO F-23092 POR SERVICIO TELEFONICO Y DE INTERNET CORRESPONDIENTE AL 20/02/19 AL 19/03/19</t>
  </si>
  <si>
    <t>CH-4947</t>
  </si>
  <si>
    <t>CH-4948</t>
  </si>
  <si>
    <t>PAGO F-4930 POR ARRENDAMIENTO COPIADORA POR EL PERIODO 5/12/18 AL 17/04/19  EQUIPO IR3245 SERIE DHK17383</t>
  </si>
  <si>
    <t>DUPLI-COPY, S DE RL DE CV.</t>
  </si>
  <si>
    <t>Speua para nomina</t>
  </si>
  <si>
    <t>PAGO SEDAR 2 QNA ABRIL DE 2019</t>
  </si>
  <si>
    <t>PAGO PARCIAL F-731 POR RENTA DIARIA DE EQUIPOS MEDICOS DEL IJC CORRESPONDIENTES AL MES DE NOVIEMBRE DE 2018 SEGÚN CONTRATO NO. AEM01/18</t>
  </si>
  <si>
    <t>LIQUIDACION F-594421,125,528.7 PAGO F-594423 204066.5 PAGO PARCIAL F-594501 149883.20 POR MEDICAMENTO ONCOLOGICO SEGÚN ORDEN DE COMPRA 127/ALD</t>
  </si>
  <si>
    <t>PAGO F-4018269463*9111*9115*9464*9465*9112*9110*9113*9114*9462*9109*271269*0729,69466,*297468,*300015*4015361214*4018297513,*306606*6555*6551*5662*5668*2156*5667*5655*5657*5661*5660*5656*6554*5666*6552*5665*2158*5546*5669*6558*6557*2157*5547*5654*5659*5658*5664*5663*7459,*334141*4142*4144*4146*4148*4150*4154*4155*4156*4157*4158*4159*4160*4164*4167*4171*4176*4178*4179*4461*4462*4463*4180*4181*4465*4182*4183*4184*5454*5475*5486*5495*9193*9195,195026*265634*LIQ F-4018267036.$ 4,385.35 -MENOS MULTAS $ 24,890.62.                                                       PAGO POR COMPRA DE MEDICAMENTO DE FARMACIA, ONCOLOGICO Y MATERIAL DE CURACION (AGUA DE IRRIGACION, ABPRAZOLAN, DIAZEPAN, BUPIVACAINA, TIGECICLINA, HALOPERIDOL, OCREOTIDO, BUDESONIDA,CLINDAMICINA,HIDROCORTISONA,METILPREDNISOLONA, OCREOTIDO, SALBUTAMOL, ADAPTADOR COLA DE RATON, EXTENSION PARA OXIGENO, FLUORACILO, VINCRISTINA). SEGUN ORDEN DE REPOSICION No. DIMESA-04 -- POR COMPRA DE BOLSA RECOLECTORA DE ORINA SISTEMA CERRADO. SEGÚN ORDEN DE REPOSICION No. DIMESA-05--POR COMPRA DE GORRO PARA PACIENTE TEMOZOLAMIDA ORDEN DE REPOSICION No. DIMESA-06--COMPRA BUTILHIOSCINA,FUROSEMIDA,RANITIDINA,SOL.MANITOL,SULFATO DE AMIKACINA,TRIMEBUTINA,VASOPRESINA,SOL.GLUCOSADA,CARTUCHO LIDOCAINA,INSULINA,ENOXAPARINA,BICARBONATO DE SODIO,DEXAMETAZONA,DOXORRUBICINA,CIPLATINO, SEGUN ORDEN DE REPOSICION DIMESA-07--COMPRA CLINDAMICINA, ENOXAPARINA, FUROSEMIDA, INSULINA, OCREOTIDO, SALBUTAMOL, TIGECICLINA, METRONIDAZOL, BOLSA RECOLECTORA DE ORINA, CANULA ENDOTRAQUEAL), MATERIAL DE CURACION (ESPONJA GASA, EXTENSION PARA OXIGENO, NEBULIZADOR CON TUBO, SET AGUJA PARA BLOQUEO, IRINOTECAN, VINORELBINA, SEGUN ADENDUM MED-01/17</t>
  </si>
  <si>
    <t>CH-25348</t>
  </si>
  <si>
    <t>CH-25349</t>
  </si>
  <si>
    <t>NOMINA 16 AL 30 DE ABRIL DE 2019</t>
  </si>
  <si>
    <t>CH-25350</t>
  </si>
  <si>
    <t>CH-25351</t>
  </si>
  <si>
    <t>CH-25352</t>
  </si>
  <si>
    <t>CH-25353</t>
  </si>
  <si>
    <t>CH-25354</t>
  </si>
  <si>
    <t>CH-25355</t>
  </si>
  <si>
    <t>CH-25356</t>
  </si>
  <si>
    <t>CH-25357</t>
  </si>
  <si>
    <t>CH-25358</t>
  </si>
  <si>
    <t>CH-25359</t>
  </si>
  <si>
    <t>NOMINA 3,10 DE ABRIL DE 2019 Y LIQUIDACION CUBRE INCIDENCIAS</t>
  </si>
  <si>
    <t>CH-25360</t>
  </si>
  <si>
    <t>CH-25361</t>
  </si>
  <si>
    <t>CH-25362</t>
  </si>
  <si>
    <t>CH-25363</t>
  </si>
  <si>
    <t>CH-25364</t>
  </si>
  <si>
    <t>CH-25365</t>
  </si>
  <si>
    <t>CH-25366</t>
  </si>
  <si>
    <t>CH-25367</t>
  </si>
  <si>
    <t>CH-25368</t>
  </si>
  <si>
    <t>CH-25369</t>
  </si>
  <si>
    <t>CH-25370</t>
  </si>
  <si>
    <t>CH-25371</t>
  </si>
  <si>
    <t>CH-25372</t>
  </si>
  <si>
    <t>CH-25373</t>
  </si>
  <si>
    <t>CH-25374</t>
  </si>
  <si>
    <t>CH-25375</t>
  </si>
  <si>
    <t>CH-25376</t>
  </si>
  <si>
    <t>CH-25377</t>
  </si>
  <si>
    <t>CH-25378</t>
  </si>
  <si>
    <t>CH-25379</t>
  </si>
  <si>
    <t>CH-25380</t>
  </si>
  <si>
    <t>CH-25381</t>
  </si>
  <si>
    <t>CH-25382</t>
  </si>
  <si>
    <t>CH-25383</t>
  </si>
  <si>
    <t>CH-25384</t>
  </si>
  <si>
    <t>CH-25385</t>
  </si>
  <si>
    <t>NOMINA 8 AL 15 DE ABRIL DE 2019 Y LIQUIDACION CUBRE INCIDENCIAS</t>
  </si>
  <si>
    <t>CH-25386</t>
  </si>
  <si>
    <t>CH-25387</t>
  </si>
  <si>
    <t>CH-25388</t>
  </si>
  <si>
    <t>NOMINA 1 AL 14 DE ABRIL DE 2019 Y LIQUIDACION CUBRE INCIDENCIAS</t>
  </si>
  <si>
    <t>CH-25389</t>
  </si>
  <si>
    <t>CH-25390</t>
  </si>
  <si>
    <t>CH-25391</t>
  </si>
  <si>
    <t>CH-25392</t>
  </si>
  <si>
    <t>CH-25393</t>
  </si>
  <si>
    <t>CH-25394</t>
  </si>
  <si>
    <t>NOMINA 1,2,5,9 DE ABRIL DE 2019 Y LIQUIDACION CUBRE INCIDENCIAS</t>
  </si>
  <si>
    <t>CH-25395</t>
  </si>
  <si>
    <t>NOMINA 1,2,5,6,9,10,12,13 de abril de 2019  Y LIQUIDACION CUBRE INCIDENCIAS</t>
  </si>
  <si>
    <t>CH-25396</t>
  </si>
  <si>
    <t>CH-25397</t>
  </si>
  <si>
    <t>CH-25398</t>
  </si>
  <si>
    <t>CH-25399</t>
  </si>
  <si>
    <t>CH-25400</t>
  </si>
  <si>
    <t>CH-25401</t>
  </si>
  <si>
    <t>CH-25402</t>
  </si>
  <si>
    <t>CH-25403</t>
  </si>
  <si>
    <t>PENSION ALIMENTICIA (10%) DICTADA POR EL JUEZ CUARTO DE LO FAMILIAR DEL PRIMER PARTIDO JUDICIAL POR EL PERIDO DEL 16 AL 30 DE ABRIL DE 2019</t>
  </si>
  <si>
    <t>CH-25404</t>
  </si>
  <si>
    <t>PENSION ALIMENTICIA (5%) DICTADA POR EL JUEZ CUARTO DE LO FAMILIAR DEL PRIMER PARTIDO JUDICIAL POR EL PERIDO DEL 16 AL 30 DE ABRIL DE 2019</t>
  </si>
  <si>
    <t>CH-25405</t>
  </si>
  <si>
    <t>PAGO CORRESPONDIENTE A LA 2° QNA DE ABRIL DE 2019 POR CUMPLIMIENTO AL JUICIO CIVIL DEL EXP. 2389/2015</t>
  </si>
  <si>
    <t>CH-25406</t>
  </si>
  <si>
    <t>PAGO CORRESPONDIENTE A LA 2° QNA DE ABRIL DE 2019  POR CUMPLIMIENTO AL JUICIO CIVIL DEL EXP. 1191/2017</t>
  </si>
  <si>
    <t>CH-25407</t>
  </si>
  <si>
    <t>FREGOSO ORIZAGA MARIA SOLEDAD</t>
  </si>
  <si>
    <t>CH-25408</t>
  </si>
  <si>
    <t>CH-25409</t>
  </si>
  <si>
    <t>NOMINA 18 AL 30 DE ABRIL DE 2019 Y GUARDIAS DEL 13,14 DE ABRIL 2019</t>
  </si>
  <si>
    <t>ALEMAN CARBAJAL MANUEL</t>
  </si>
  <si>
    <t>RELACION DE TRANSFERENCIAS Y CHEQUES PAGADOS EN MES DE MAYO DEL 2019</t>
  </si>
  <si>
    <t>PAGO F-741, POR RENTA DIARIA DE EQUIPOS  MEDICOS DEL IJC CORRESPONDIENTE A 01 AL 15 DEL MES DE ENERO  2019 ( VENTILADOR VOLUMETRICO). SEGÚN ADENDUM AEM/18</t>
  </si>
  <si>
    <t xml:space="preserve">PAGO F-16965 POR RECOLECCION, TRANSPORTE, TRATAMIENTO Y DISPOSICION FINAL DE LOS RESIDUOS PELIGROSOS BIOLOGICO INFECCIOSOS (RPBI). ENERO 2019, SEGÚN CONTRATO LPL-SCCA7RPBI-01/2018 ADENDUM RPBI/2018 </t>
  </si>
  <si>
    <t>PAGO F-9EB  SERVICIO DE VIGILANCIA INTRAMUROS(CONTOL DE SISTEMA DE CIRCUITO CERRADO LA 24 HRS, CONTROL DE INGRESOS Y EGRESOS CON 10 ELEMENTOS DE SEGURIDAD ) POR LA SEGUNDA QUINCENA MARZO 2019 SEGÚN CONTRATO SV/19</t>
  </si>
  <si>
    <t>PAGO F-197 POR COMPRA DE AGUA DESECHABLE  18X38 ROSA MARCA BD CAJA CON 100 SEGÚN ORDEN DE COMPRA DIRECTRA 40/ALD</t>
  </si>
  <si>
    <t>LAURA LIZET FELIX ALFARO</t>
  </si>
  <si>
    <t>PAGO F-219 LONAS IMPRESAS MEDIDAS 1.2 MTS X 90 MT CON BASTILLA Y OJILLOS ORDEN DE COMPRA DIRECTA 29/ALD</t>
  </si>
  <si>
    <t>SERGIO ESQUIVEL HERNANDEZ</t>
  </si>
  <si>
    <t>PAGO F-407471224 DISPLAY TIPO ROLL-UP IMPRESIÓN EN LONA SEGÚN ORDEN DE COMPRA DIRECTA 39/ALD</t>
  </si>
  <si>
    <t>GONZALO DAVID ALVAREZ TOSCANO</t>
  </si>
  <si>
    <t>Pago F-16775 por compra de material de curacion (circuito anestesico con reservorio y filtro adulto 60°. Según orden de compra Directra 24/ALD</t>
  </si>
  <si>
    <t>SANABRIA CORPORATIVO MEDICO, SA DE CV.</t>
  </si>
  <si>
    <t>Pago F-16458 por compra de aguja Trukut automatica para mango 18x20cm. Según orden de compra Directa 26/ALD</t>
  </si>
  <si>
    <t>Pago f-2921,2922,2923,2933,2934,2935,2936 por compra de soluciones (manitol, glucosa, cloruro de sodio, según orden de Compra 30/ALD, 32/ALD, 33/ALD, 34/ALD,35/ALD, 36/ALD, 37/ALD</t>
  </si>
  <si>
    <t>PAGO IMSS ABRIL 2019</t>
  </si>
  <si>
    <t>Pago F-242647 por compra de Papeleria (papel facia bond blanco tamaño carta) cuadro comparativo Según orden de compra 20/ALD</t>
  </si>
  <si>
    <t>CH-4949</t>
  </si>
  <si>
    <t xml:space="preserve"> CUOTAS SINDICALES FEBRERO 2019</t>
  </si>
  <si>
    <t>CH-4950</t>
  </si>
  <si>
    <t xml:space="preserve"> CUOTAS SINDICALES MARZO 2019</t>
  </si>
  <si>
    <t>CH-4951</t>
  </si>
  <si>
    <t xml:space="preserve"> CUOTAS SINDICALES ABRIL 2019</t>
  </si>
  <si>
    <t>CH-4952</t>
  </si>
  <si>
    <t>FONDO DE AUXILIO POR DEFUNCION FEBRERO 2019</t>
  </si>
  <si>
    <t>CH-4953</t>
  </si>
  <si>
    <t>FONDO DE AUXILIO POR DEFUNCION MARZO 2019</t>
  </si>
  <si>
    <t>CH-4954</t>
  </si>
  <si>
    <t>FONDO DE AUXILIO POR DEFUNCION ABRIL 2019</t>
  </si>
  <si>
    <t>Pago F-843 y 845 pensión de vehiculos oficiales del IJC correspondientes al mes de Febrero y Marzo de 2019 según contrato de Arrendamiento AD-06/2019</t>
  </si>
  <si>
    <t>Jose de Jesus Gonzalez Aceves</t>
  </si>
  <si>
    <t>Pago F-2165 por reconocimiento con base de 27x33 cm y lamina de aluminio impresa, Según orden de compra Directa 38/ALD</t>
  </si>
  <si>
    <t>Jose Antonio Arambula Espinoza</t>
  </si>
  <si>
    <t xml:space="preserve">Pago F-148 por impresión de formatos de hojas de conrol </t>
  </si>
  <si>
    <t>Juan Jose Gonzalez Zaragoza</t>
  </si>
  <si>
    <t>Pago Sedar 1° qna de mayo de 2019</t>
  </si>
  <si>
    <t>Banamex Fideicomiso Sedar</t>
  </si>
  <si>
    <t>LIQUIDACION  F-21, Y PAGO PARCIAL F-24                                                             F-21 POR COMPRA DE MATERIAL DE CURACION (PUERTO IMPLANTABLE 8 A 9 FR., SONDA TRAQUEOSTOMIA No. 7.5, 8 Y 8.5; RESPIRADOR CONTRA PARTICULAS, CUBRE BOCAS CON FILTRO DESECHABLE.SEGUN CONTRATO  IPS-L01/18-1 Y F-24 POR COMPRA DE MATERIAL (TRNASDUCTOR DE PRESION,ADAPTADOR,CIRCUITO ANESTESICO,TUBO EVACUADOR,ELECTRODO,FILTROS,AGUJAS,GELFOAM,BOLSA DRENAL. SEGUN ORDEN DE COMPRA AL-08/2018-F A CUADRO COMPARATIVO.</t>
  </si>
  <si>
    <t>COMERCIALIZACION E IMPORTACIONES NYLA, SA DE CV.</t>
  </si>
  <si>
    <t>PAGO PARCIAL F-3009 POR COMPRA DE MEDICAMENTO ONCOLOGICO (DOXORRUBICINA, CISPLATINO, DEXRAZOXANO),SEGÚN CONTRATO NO. L01/18-2 ENTREGA DE JUNIO</t>
  </si>
  <si>
    <t>PAGO F-314403 ESTUDIOS REALIZADOS DEL 28/1/19 AL 20/02/19  Y 315942 POR ESTUDIOS DE LABORATORIO LICITADOS REALIZADOS DEL 23/02/19 AL 12/03/19</t>
  </si>
  <si>
    <t>NOMINA 1 AL 15 DE MAYO DE 2019</t>
  </si>
  <si>
    <t>CH-25410</t>
  </si>
  <si>
    <t>CH-25411</t>
  </si>
  <si>
    <t>CH-25412</t>
  </si>
  <si>
    <t>CH-25413</t>
  </si>
  <si>
    <t>CH-25414</t>
  </si>
  <si>
    <t>CH-25415</t>
  </si>
  <si>
    <t>CH-25416</t>
  </si>
  <si>
    <t>CH-25417</t>
  </si>
  <si>
    <t>CH-25418</t>
  </si>
  <si>
    <t>CH-25419</t>
  </si>
  <si>
    <t>NOMINA 17,18,24,25 de abril de 2019 Y LIQUIDACION CUBRE INCIDENCIAS</t>
  </si>
  <si>
    <t>CH-25420</t>
  </si>
  <si>
    <t>CH-25421</t>
  </si>
  <si>
    <t>CH-25422</t>
  </si>
  <si>
    <t>CH-25423</t>
  </si>
  <si>
    <t>CH-25424</t>
  </si>
  <si>
    <t>CH-25425</t>
  </si>
  <si>
    <t>CH-25426</t>
  </si>
  <si>
    <t>CH-25427</t>
  </si>
  <si>
    <t>CH-25428</t>
  </si>
  <si>
    <t>CH-25429</t>
  </si>
  <si>
    <t>CH-25430</t>
  </si>
  <si>
    <t>CH-25431</t>
  </si>
  <si>
    <t>CH-25432</t>
  </si>
  <si>
    <t>CH-25433</t>
  </si>
  <si>
    <t>CH-25434</t>
  </si>
  <si>
    <t>CH-25435</t>
  </si>
  <si>
    <t>CH-25436</t>
  </si>
  <si>
    <t>CH-25437</t>
  </si>
  <si>
    <t>CH-25438</t>
  </si>
  <si>
    <t>CH-25439</t>
  </si>
  <si>
    <t>CH-25440</t>
  </si>
  <si>
    <t>CH-25441</t>
  </si>
  <si>
    <t>CH-25442</t>
  </si>
  <si>
    <t>CH-25443</t>
  </si>
  <si>
    <t>CH-25444</t>
  </si>
  <si>
    <t>CH-25445</t>
  </si>
  <si>
    <t>NOMINA 16 al 21,24 de abril de 2019  Y LIQUIDACION CUBRE INCIDENCIAS</t>
  </si>
  <si>
    <t>CH-25446</t>
  </si>
  <si>
    <t>CH-25447</t>
  </si>
  <si>
    <t>CH-25448</t>
  </si>
  <si>
    <t>NOMINA 22 AL 30 DE ABRIL DE 2019 Y LIQUIDACION CUBRE INCIDENCIAS</t>
  </si>
  <si>
    <t>CH-25449</t>
  </si>
  <si>
    <t>CH-25450</t>
  </si>
  <si>
    <t>CH-25451</t>
  </si>
  <si>
    <t>CH-25452</t>
  </si>
  <si>
    <t>CH-25453</t>
  </si>
  <si>
    <t>NOMINA 24,25,26,28,29 de abril de 2019 Y LIQUIDACION CUBRE INCIDENCIAS</t>
  </si>
  <si>
    <t>CH-25454</t>
  </si>
  <si>
    <t>NOMINA 23,24,25,26 de abril de 2019  Y LIQUIDACION CUBRE INCIDENCIAS</t>
  </si>
  <si>
    <t>CH-25455</t>
  </si>
  <si>
    <t>CH-25456</t>
  </si>
  <si>
    <t>CH-25457</t>
  </si>
  <si>
    <t>CH-25458</t>
  </si>
  <si>
    <t>CH-25459</t>
  </si>
  <si>
    <t>CH-25460</t>
  </si>
  <si>
    <t>CH-25461</t>
  </si>
  <si>
    <t>NOMINA 6 AL 15 DE MAYO DE 2019</t>
  </si>
  <si>
    <t>PEREZ TRUJILLO ALEJANDRA</t>
  </si>
  <si>
    <t>CH-25462</t>
  </si>
  <si>
    <t>PENSION ALIMENTICIA (10%) DICTADA POR EL JUEZ CUARTO DE LO FAMILIAR DEL PRIMER PARTIDO JUDICIAL POR EL PERIDO DEL 1 AL 15 DE MAYO DE 2019</t>
  </si>
  <si>
    <t>CH-25463</t>
  </si>
  <si>
    <t>PENSION ALIMENTICIA (5%) DICTADA POR EL JUEZ CUARTO DE LO FAMILIAR DEL PRIMER PARTIDO JUDICIAL POR EL PERIDO DEL 1 AL 15 DE MAYO DE 2019</t>
  </si>
  <si>
    <t>CH-25464</t>
  </si>
  <si>
    <t>PAGO CORRESPONDIENTE A LA 1° QNA DE MAYO DE 2019 POR CUMPLIMIENTO AL JUICIO CIVIL DEL EXP. 2389/2015</t>
  </si>
  <si>
    <t>CH-25465</t>
  </si>
  <si>
    <t>PAGO CORRESPONDIENTE A LA 1° QNA DE MAYO DE 2019  POR CUMPLIMIENTO AL JUICIO CIVIL DEL EXP. 1191/2017</t>
  </si>
  <si>
    <t>CH-25466</t>
  </si>
  <si>
    <t>Traspaso a Cta 4472-13514 para incremento de inversion</t>
  </si>
  <si>
    <t>CH-4955</t>
  </si>
  <si>
    <t>Reposición fondo fijo</t>
  </si>
  <si>
    <t>Janeth Guadalupe Padilla Tornero</t>
  </si>
  <si>
    <t>Pago F-133  Por Mantenimiento Preventivo-Correctivo del mobiliario medico electromecanico del ijc correspondiente a la primer quincena de Enero de 2019.Segun  Adendum No. MMME/18.</t>
  </si>
  <si>
    <t>Maria del Sagrario Herrera Maldonado</t>
  </si>
  <si>
    <t>Pago F-124 Por Mantenimiento Preventivo - Correctivo de Equipo Medico de Soporte Vital .  3/3 1Er Quincena Enero 2019 Según Adendum MEMSV/18.</t>
  </si>
  <si>
    <t>Miguel Angel Avila Navarro</t>
  </si>
  <si>
    <t>Pago F-9063 Por  Eliminacion de Residuos Medicos Correspondientes al mes de Febrero 2019 (Anexa Manifiesto)Según Contrato   RPBI/19.</t>
  </si>
  <si>
    <t>Servicios Industriales para el Manejo del Medio Ambiente, SA de CV.</t>
  </si>
  <si>
    <t>Pago F-4315-E por compra de Refacciones para Autoclave marca Amsco Modelo 2038 (resistencia de Acero Inoxidable, empaque  Garlock de teflón Según orden de Compra SG-01-19</t>
  </si>
  <si>
    <t>Medical &amp; Industrial, SA de CV.</t>
  </si>
  <si>
    <t>Pago F-37 por servicios de limpieza del 1 al 15-03-19 según contrato SL/2019</t>
  </si>
  <si>
    <t>Grupo Mixzoc, SA de CV.</t>
  </si>
  <si>
    <t>Pago Impuestos Abril 2019</t>
  </si>
  <si>
    <t>Tesoreria de la Federación</t>
  </si>
  <si>
    <t>Pago Parcial F-392703 por compra de medicamento Oncologico según contrato N01/18-3 Entrega de Mayo</t>
  </si>
  <si>
    <t>Farmaceuticos Maypo, SA de CV.</t>
  </si>
  <si>
    <t>Pago F-38 Servicios de limpieza del 16 al 31 de marzo de 2019 según contrato SL/2019</t>
  </si>
  <si>
    <t>Pago F-23338 por servicio Telefónico y de internet correspondiente del 20/03/19 al 20/04/19</t>
  </si>
  <si>
    <t>Pago Anticipo F-1094 Servicio de mantenimiento (cambio de refacciones) Acelerador Lineal Varian Clinac2100 C</t>
  </si>
  <si>
    <t>Accelparts, S de RL de CV.</t>
  </si>
  <si>
    <t>CH-4956</t>
  </si>
  <si>
    <t>Reposicion fondo fijo</t>
  </si>
  <si>
    <t>Pago F-1579,1614,1617,1634,1635,1636,810 roperia del 21 al 30-01-19, 1 al 8-02-19, 20 al 28-02-19, 1 al 8-03-19, 11 al 15-03-19, 19 al 22-03-19, servicios complementarios de roperia de F-1579 del 21 al 30-01-19 respectivamente según Adendum RQH/18, Contrato RQH2/18 y contrato RQH/19</t>
  </si>
  <si>
    <t>Insumos Medicos Mar de Cortes, SA de CV.</t>
  </si>
  <si>
    <t>Pago F-A13 renta mensual de 2 ventiladores volumetricos marzo de 2019 según contrato AEM/19</t>
  </si>
  <si>
    <t>Enjoying Lease, SA de CV.</t>
  </si>
  <si>
    <t>Pago F-2881702,2881703,2812644,2834776,2848055,877805,862897,880125,881490,882032,2881989 oxigeno medicinal respirox, dioxido de carbon, oxigeno ups liq bulk según contrato SAGM/19</t>
  </si>
  <si>
    <t>Praxair México, S de RL de CV.</t>
  </si>
  <si>
    <t>Pago F-1096 1/4 Servicios de mantenimiento preventivo y correctivo de los Equipos medicos (Acelerador Lineal Varian Clinan2100C y Sistema de planeación de Tratamientos)</t>
  </si>
  <si>
    <t>Pago Parcial F-594501 Compra Bevacizumab-400 mg/16 ml. Orden de Compra Directa 127/AL</t>
  </si>
  <si>
    <t>Grupo Farmacos Especializados, SA de CV.</t>
  </si>
  <si>
    <t>Pago Parcial F-731  por Arrendamiento de equipo medico de soporte vital Noviembre 2018 Contrato AEM/18</t>
  </si>
  <si>
    <t>Pago Parcial F-130 Compra Herceptin 440mg Sol.Iny                 ( Trastuzumab)  Orden de compra Directa 120/AL</t>
  </si>
  <si>
    <t>Pago de F-316321,316606,316614,316609  Estudios  a Pacientes de Seguro Popular.                                                                                                                                   F-316321 Estudios de Laboratorio realizados del  29/03/2019 al 04/04/2019.F-316606 Estudios de Laboratorio realizados del 16/01/2019 AL 18/02/2019.F-316614 Estudios de Laboratorio Realizados del 11/03/2019 AL 20/03/2019  F-316609 Estudios de Laboratorio realizados del 21/03/2019 AL 28/03/2019 .                                                                                   Segun Contrato ELIMEN-01/2019.(Relaciones Anexas).</t>
  </si>
  <si>
    <t>Servicios Imagenologicos de Occidente, SA de CV.</t>
  </si>
  <si>
    <t>Pago F-4444 estudios de imagenologia y medicina nuclear a pacientes de consulta externa y hospitalizados durante el mes de enero y febrero de 2019</t>
  </si>
  <si>
    <t>Unidad de Radiologia IRM, S de RL de CV.</t>
  </si>
  <si>
    <t>Traspaso a cta 0165694876 para pago de proveedores</t>
  </si>
  <si>
    <t>Pago F-4375 estudios de laboratorio realizado a pacientes de consulta externa y hospitalizados durante el mes de febrero y marzo de 2019</t>
  </si>
  <si>
    <t>Pago F-317049,316812,317103,316807,317084,317107 esutdios de laboratorio del 8-02 al 13-04-19, 16-04 al 21-04-19, 22 al 24-04-19, 05-04 al 11-04-19, 08-02 al 13-02-19, 06-03 al 13-03-19</t>
  </si>
  <si>
    <t>Traspaso a cta. 0165694876 para pago de proveedores</t>
  </si>
  <si>
    <t>Comision cheques Girados</t>
  </si>
  <si>
    <t>Comision Cheques Girados</t>
  </si>
  <si>
    <t>CH-25467</t>
  </si>
  <si>
    <t>CH-25468</t>
  </si>
  <si>
    <t>NOMINA 16 AL 31 DE MAYO DE 2019</t>
  </si>
  <si>
    <t>CH-25469</t>
  </si>
  <si>
    <t>PAGO CORRESPONDIENTE A LA 2° QNA DE MAYO DE 2019  POR CUMPLIMIENTO AL JUICIO CIVIL DEL EXP. 1191/2017</t>
  </si>
  <si>
    <t>CH-25470</t>
  </si>
  <si>
    <t>CH-25471</t>
  </si>
  <si>
    <t>CH-25472</t>
  </si>
  <si>
    <t>CH-25473</t>
  </si>
  <si>
    <t>CH-25474</t>
  </si>
  <si>
    <t>CH-25475</t>
  </si>
  <si>
    <t>CH-25476</t>
  </si>
  <si>
    <t>CH-25477</t>
  </si>
  <si>
    <t>CH-25478</t>
  </si>
  <si>
    <t>CH-25479</t>
  </si>
  <si>
    <t>NOMINA  2,3,8,15 de mayo de 2019 Y LIQUIDACION CUBRE INCIDENCIAS</t>
  </si>
  <si>
    <t>CH-25480</t>
  </si>
  <si>
    <t>CH-25481</t>
  </si>
  <si>
    <t>CH-25482</t>
  </si>
  <si>
    <t>CH-25483</t>
  </si>
  <si>
    <t>CH-25484</t>
  </si>
  <si>
    <t>CH-25485</t>
  </si>
  <si>
    <t>CH-25486</t>
  </si>
  <si>
    <t>CH-25487</t>
  </si>
  <si>
    <t>CH-25488</t>
  </si>
  <si>
    <t>CH-25489</t>
  </si>
  <si>
    <t>CH-25490</t>
  </si>
  <si>
    <t>CH-25491</t>
  </si>
  <si>
    <t>CH-25492</t>
  </si>
  <si>
    <t>CH-25493</t>
  </si>
  <si>
    <t>CH-25494</t>
  </si>
  <si>
    <t>CH-25495</t>
  </si>
  <si>
    <t>CH-25496</t>
  </si>
  <si>
    <t>CH-25497</t>
  </si>
  <si>
    <t>CH-25498</t>
  </si>
  <si>
    <t>CH-25499</t>
  </si>
  <si>
    <t>CH-25500</t>
  </si>
  <si>
    <t>CH-25501</t>
  </si>
  <si>
    <t>CH-25502</t>
  </si>
  <si>
    <t>CH-25503</t>
  </si>
  <si>
    <t>CH-25504</t>
  </si>
  <si>
    <t>CH-25505</t>
  </si>
  <si>
    <t>CH-25506</t>
  </si>
  <si>
    <t>NOMINA 1,2,3,10,14,15 de mayo de 2019 Y LIQUIDACION CUBRE INCIDENCIAS</t>
  </si>
  <si>
    <t>CH-25507</t>
  </si>
  <si>
    <t>NOMINA 1,2,3,6,8,9,14,15 de mayo de 2019 Y LIQUIDACION CUBRE INCIDENCIAS</t>
  </si>
  <si>
    <t>CH-25508</t>
  </si>
  <si>
    <t>CH-25509</t>
  </si>
  <si>
    <t>NOMINA 1 AL 6 DE MAYO DE 2019 Y LIQUIDACION CUBRE INCIDENCIAS</t>
  </si>
  <si>
    <t>CH-25510</t>
  </si>
  <si>
    <t>CH-25511</t>
  </si>
  <si>
    <t>CH-25512</t>
  </si>
  <si>
    <t>NOMINA  3,7,8,10,12,15 de mayo de 2019 Y LIQUIDACION CUBRE INCIDENCIAS</t>
  </si>
  <si>
    <t>CH-25513</t>
  </si>
  <si>
    <t>NOMINA 3,4,6,7,9,10,12,13,14,15 de mayo de 2019  Y LIQUIDACION CUBRE INCIDENCIAS</t>
  </si>
  <si>
    <t>CH-25514</t>
  </si>
  <si>
    <t>CH-25515</t>
  </si>
  <si>
    <t>CH-25516</t>
  </si>
  <si>
    <t>CH-25517</t>
  </si>
  <si>
    <t>CH-25518</t>
  </si>
  <si>
    <t>CH-25519</t>
  </si>
  <si>
    <t>CH-25520</t>
  </si>
  <si>
    <t>CH-25521</t>
  </si>
  <si>
    <t>CH-25522</t>
  </si>
  <si>
    <t>CH-25523</t>
  </si>
  <si>
    <t>NOMINA 20 AL 31 DE MAYO DE 2019</t>
  </si>
  <si>
    <t>DURAN GONZALEZ ELIA VERONICA</t>
  </si>
  <si>
    <t>CH-25524</t>
  </si>
  <si>
    <t>CH-25525</t>
  </si>
  <si>
    <t>PENSION ALIMENTICIA (5%) DICTADA POR EL JUEZ CUARTO DE LO FAMILIAR DEL PRIMER PARTIDO JUDICIAL POR EL PERIDO DEL 16 AL 31 DE MAYO DE 2019</t>
  </si>
  <si>
    <t>CH-25526</t>
  </si>
  <si>
    <t>PAGO CORRESPONDIENTE A LA 2° QNA DE MAYO DE 2019 POR CUMPLIMIENTO AL JUICIO CIVIL DEL EXP. 2389/2015</t>
  </si>
  <si>
    <t>CH-25527</t>
  </si>
  <si>
    <t>PENSION ALIMENTICIA (10%) DICTADA POR EL JUEZ CUARTO DE LO FAMILIAR DEL PRIMER PARTIDO JUDICIAL POR EL PERIDO DEL 16 AL 31 DE MAYO DE 2019</t>
  </si>
  <si>
    <t>RELACION DE TRANSFERENCIAS Y CHEQUES PAGADOS EN MES DE JUNIO DEL 2019</t>
  </si>
  <si>
    <t>Pago Sedar 2  qna de mayo de 2019</t>
  </si>
  <si>
    <t>Pago seguro de Fusion,Urvan,Ambulancias y Tiida del Ijc por el periodos del 6/12/18 al 31/12/18</t>
  </si>
  <si>
    <t xml:space="preserve">Chubb Seguros México, SA </t>
  </si>
  <si>
    <t>Pago seguro de Fusion,Urvan,Ambulancias y Tiida del Ijc por el periodos del 01/01/19 al 31/12/19</t>
  </si>
  <si>
    <t xml:space="preserve">Pago seguro de Camionte chevrolet del ijc del 1/1/19 al 31/12/19 </t>
  </si>
  <si>
    <t>Pago F-1654,1655,1657,1660,1664,1665 por servicios de roperia del 1 al 5-04-19,8 al 12-04-19, 15 AL 17-04-19, 22 al 30-04-19, 11 al 15-02-19,16 al 19-02-19, respectivamente  según contrato RQH/19 y RQH2/18</t>
  </si>
  <si>
    <t>Pago F-A14 renta mensual de 2 ventiladores volumentricos correspondiente al 1 al 30 de abril de 2019 según contrato AEM/19</t>
  </si>
  <si>
    <t>Pago F-885471,885472,885473,887745,2909402,890056,894049 oxigeno usp liq bulk, oxido nitroso, oxigeno medicinal respirox, según contrato SAGM/19</t>
  </si>
  <si>
    <t>Pago F-39,40 por servicios de limpieza del 1 al 30 de abril de 2019 según contrato SL/2019</t>
  </si>
  <si>
    <t>Pago F-846 pago de pensiones de vehiculos oficiales del IJC correspondiente a Abril de 2019 según contrato AD-06/2019</t>
  </si>
  <si>
    <t xml:space="preserve">Pago F-9D4,11A0F por servicios de vigilancia del 1 al 30 de abril de 2019 según contrato </t>
  </si>
  <si>
    <t>Quimera Seguridad Privada, S de RL de CV.</t>
  </si>
  <si>
    <t>Pago F-9432 recoleccion de residuos peligrosos Biologico Infecciosos correspondiente a Marzo de 2019 según contrato RPBI/19</t>
  </si>
  <si>
    <t xml:space="preserve">Pago F-59C7 Y E598 por reparacion de camioneta urvan del ijc </t>
  </si>
  <si>
    <t>Fernando Gomez Aguayo</t>
  </si>
  <si>
    <t>CH-4957</t>
  </si>
  <si>
    <t xml:space="preserve">Gastos por comprobar por acudir  a la Comisión Nacional de Seguridad Nuclear y Salvaguardias el dia 12 y 13-06-19 al  Taller Sobre seguridad fisica en el Transporte de Material Radiactivo  </t>
  </si>
  <si>
    <t>Fabiola Janette Altamirano Mariscal</t>
  </si>
  <si>
    <t>CH-4958</t>
  </si>
  <si>
    <t>Jose Enrique Cabrales Vazquez</t>
  </si>
  <si>
    <t>Pago F-10594, 10605 por compra de medicamento oncológico según  orden de compra AL-18/2017-B  y AL-19/2017-D</t>
  </si>
  <si>
    <t>Presefa, SA de CV.</t>
  </si>
  <si>
    <t>Boletos de avion para acudir a la Comisión Nacional de Seguridad Nuclear y Salvaguardias el dia 12 y 13-06-19 al  Taller Sobre seguridad fisica en el Transporte de Material Radiactivo, Fisica Fabiola Janette Altamirano Mariscal y Jose Enrique Cabrales Vazquez</t>
  </si>
  <si>
    <t>Visatur, SA de CV.</t>
  </si>
  <si>
    <t>Pago de hospedaje en la Cd de Mexico por acudir a la Comisión Nacional de Seguridad Nuclear y Salvaguardias el dia 12 y 13-06-19 al  Taller Sobre seguridad fisica en el Transporte de Material Radiactivo, Fisica Fabiola Janette Altamirano Mariscal y Jose Enrique Cabrales Vazquez</t>
  </si>
  <si>
    <t>Pago cuotas IMSS Mayo 2019</t>
  </si>
  <si>
    <t>Pago F-3450 guante para cirujano esteril desechable no. 7,7.5,8; cateter intravenoso 18gx1.16" y 22x1" según orden de compra 43/ALD</t>
  </si>
  <si>
    <t>Leopoldo Rafael Uribe Ruvalcaba</t>
  </si>
  <si>
    <t>Pago F-2962,2981 por compra de soluciones hartman 1000 ml, equipo para venoclisis sin aguja, esteril, desechable con normogotero, libre de pirogenos y atoxico según orden de compra 31/ALD Y 50/ALD respectivamente</t>
  </si>
  <si>
    <t>Ryu Medical, SA de CV.</t>
  </si>
  <si>
    <t xml:space="preserve"> Pago F-1666,1667,1668 servicios de roperia del 25 al 29-03-19, 14 al 15-01-19, 16 al 18-01-19 según contrato RQH/19, Adendum RQH/18 y Contrato RQH2/18 respectivamente</t>
  </si>
  <si>
    <t>Pago F-317193,317275 estudios de laboratorio del 21-02 al 27-02-19 y 25-04 al 30-04-19 respectivamente según  contrato ELIMEN-01/19</t>
  </si>
  <si>
    <t>Traspaso a cta 4472-11929 para pago de nomina</t>
  </si>
  <si>
    <t>Pago F-317532 por estudios de laboratorio del 1-05-19 al 08-5-19 pacientes hospitalizados según contrato ELIMEN-01/19</t>
  </si>
  <si>
    <t>NOMINA 1 AL 15 DE JUNIO DE 2019</t>
  </si>
  <si>
    <t>CH-25528</t>
  </si>
  <si>
    <t>PAGO CORRESPONDIENTE A LA 1° QNA DE JUNIO DE 2019 POR CUMPLIMIENTO AL JUICIO CIVIL DEL EXP. 2389/2015</t>
  </si>
  <si>
    <t>CH-25529</t>
  </si>
  <si>
    <t>PAGO CORRESPONDIENTE A LA 1° QNA DE JUNIO DE 2019  POR CUMPLIMIENTO AL JUICIO CIVIL DEL EXP. 1191/2017</t>
  </si>
  <si>
    <t>CH-25530</t>
  </si>
  <si>
    <t>CH-25531</t>
  </si>
  <si>
    <t>CH-25532</t>
  </si>
  <si>
    <t>CH-25533</t>
  </si>
  <si>
    <t>CH-25534</t>
  </si>
  <si>
    <t>CH-25535</t>
  </si>
  <si>
    <t>CH-25536</t>
  </si>
  <si>
    <t>CH-25537</t>
  </si>
  <si>
    <t>CH-25538</t>
  </si>
  <si>
    <t>CH-25539</t>
  </si>
  <si>
    <t>NOMINA  22,29 de mayo de 2019 Y LIQUIDACION CUBRE INCIDENCIAS</t>
  </si>
  <si>
    <t>CH-25540</t>
  </si>
  <si>
    <t>CH-25541</t>
  </si>
  <si>
    <t>CH-25542</t>
  </si>
  <si>
    <t>CH-25543</t>
  </si>
  <si>
    <t>CH-25544</t>
  </si>
  <si>
    <t>CH-25545</t>
  </si>
  <si>
    <t>CH-25546</t>
  </si>
  <si>
    <t>CH-25547</t>
  </si>
  <si>
    <t>CH-25548</t>
  </si>
  <si>
    <t>CH-25549</t>
  </si>
  <si>
    <t>CH-25550</t>
  </si>
  <si>
    <t>CH-25551</t>
  </si>
  <si>
    <t>CH-25552</t>
  </si>
  <si>
    <t>CH-25553</t>
  </si>
  <si>
    <t>CH-25554</t>
  </si>
  <si>
    <t>CH-25555</t>
  </si>
  <si>
    <t>CH-25556</t>
  </si>
  <si>
    <t>CH-25557</t>
  </si>
  <si>
    <t>CH-25558</t>
  </si>
  <si>
    <t>CH-25559</t>
  </si>
  <si>
    <t>CH-25560</t>
  </si>
  <si>
    <t>CH-25561</t>
  </si>
  <si>
    <t>CH-25562</t>
  </si>
  <si>
    <t>CH-25563</t>
  </si>
  <si>
    <t>CH-25564</t>
  </si>
  <si>
    <t>CH-25565</t>
  </si>
  <si>
    <t>CH-25566</t>
  </si>
  <si>
    <t>CH-25567</t>
  </si>
  <si>
    <t>CH-25568</t>
  </si>
  <si>
    <t>CH-25569</t>
  </si>
  <si>
    <t>CH-25570</t>
  </si>
  <si>
    <t>CH-25571</t>
  </si>
  <si>
    <t>CH-25572</t>
  </si>
  <si>
    <t>CH-25573</t>
  </si>
  <si>
    <t>CH-25574</t>
  </si>
  <si>
    <t>CH-25575</t>
  </si>
  <si>
    <t>CH-25576</t>
  </si>
  <si>
    <t>CH-25577</t>
  </si>
  <si>
    <t>CH-25578</t>
  </si>
  <si>
    <t>CH-25579</t>
  </si>
  <si>
    <t>CH-25580</t>
  </si>
  <si>
    <t>CH-25581</t>
  </si>
  <si>
    <t>CH-25582</t>
  </si>
  <si>
    <t>CH-25583</t>
  </si>
  <si>
    <t>CH-25584</t>
  </si>
  <si>
    <t>CH-25585</t>
  </si>
  <si>
    <t>CH-25586</t>
  </si>
  <si>
    <t>CH-25587</t>
  </si>
  <si>
    <t>CH-25588</t>
  </si>
  <si>
    <t>CH-25589</t>
  </si>
  <si>
    <t>CH-25590</t>
  </si>
  <si>
    <t>CH-25591</t>
  </si>
  <si>
    <t>CH-25592</t>
  </si>
  <si>
    <t>CH-25593</t>
  </si>
  <si>
    <t>CH-25594</t>
  </si>
  <si>
    <t>CH-25595</t>
  </si>
  <si>
    <t>CH-25596</t>
  </si>
  <si>
    <t>CH-25597</t>
  </si>
  <si>
    <t>CH-25598</t>
  </si>
  <si>
    <t>CH-25599</t>
  </si>
  <si>
    <t>CH-25600</t>
  </si>
  <si>
    <t>CH-25601</t>
  </si>
  <si>
    <t>CH-25602</t>
  </si>
  <si>
    <t>CH-25603</t>
  </si>
  <si>
    <t>CH-25604</t>
  </si>
  <si>
    <t>CH-25605</t>
  </si>
  <si>
    <t>CH-25606</t>
  </si>
  <si>
    <t>CH-25607</t>
  </si>
  <si>
    <t>CH-25608</t>
  </si>
  <si>
    <t>CH-25609</t>
  </si>
  <si>
    <t>CH-25610</t>
  </si>
  <si>
    <t>CH-25611</t>
  </si>
  <si>
    <t>CH-25612</t>
  </si>
  <si>
    <t>CH-25613</t>
  </si>
  <si>
    <t>CH-25614</t>
  </si>
  <si>
    <t>CH-25615</t>
  </si>
  <si>
    <t>CH-25616</t>
  </si>
  <si>
    <t>CH-25617</t>
  </si>
  <si>
    <t>CH-25618</t>
  </si>
  <si>
    <t>CH-25619</t>
  </si>
  <si>
    <t>CH-25620</t>
  </si>
  <si>
    <t>CH-25621</t>
  </si>
  <si>
    <t>CH-25622</t>
  </si>
  <si>
    <t>CH-25623</t>
  </si>
  <si>
    <t>CH-25624</t>
  </si>
  <si>
    <t>CH-25625</t>
  </si>
  <si>
    <t>CH-25626</t>
  </si>
  <si>
    <t>CH-25627</t>
  </si>
  <si>
    <t>CH-25628</t>
  </si>
  <si>
    <t>CH-25629</t>
  </si>
  <si>
    <t>CH-25630</t>
  </si>
  <si>
    <t>CH-25631</t>
  </si>
  <si>
    <t>CH-25632</t>
  </si>
  <si>
    <t>CH-25633</t>
  </si>
  <si>
    <t>CH-25634</t>
  </si>
  <si>
    <t>CH-25635</t>
  </si>
  <si>
    <t>CH-25636</t>
  </si>
  <si>
    <t>CH-25637</t>
  </si>
  <si>
    <t>CH-25638</t>
  </si>
  <si>
    <t>CH-25639</t>
  </si>
  <si>
    <t>CH-25640</t>
  </si>
  <si>
    <t>CH-25641</t>
  </si>
  <si>
    <t>CH-25642</t>
  </si>
  <si>
    <t>CH-25643</t>
  </si>
  <si>
    <t>CH-25644</t>
  </si>
  <si>
    <t>CH-25645</t>
  </si>
  <si>
    <t>CH-25646</t>
  </si>
  <si>
    <t>CH-25647</t>
  </si>
  <si>
    <t>CH-25648</t>
  </si>
  <si>
    <t>CH-25649</t>
  </si>
  <si>
    <t>CH-25650</t>
  </si>
  <si>
    <t>CH-25651</t>
  </si>
  <si>
    <t>CH-25652</t>
  </si>
  <si>
    <t>CH-25653</t>
  </si>
  <si>
    <t>CH-25654</t>
  </si>
  <si>
    <t>CH-25655</t>
  </si>
  <si>
    <t>CH-25656</t>
  </si>
  <si>
    <t>CH-25657</t>
  </si>
  <si>
    <t>CH-25658</t>
  </si>
  <si>
    <t>CH-25659</t>
  </si>
  <si>
    <t>CH-25660</t>
  </si>
  <si>
    <t>CH-25661</t>
  </si>
  <si>
    <t>CH-25662</t>
  </si>
  <si>
    <t>CH-25663</t>
  </si>
  <si>
    <t>CH-25664</t>
  </si>
  <si>
    <t>CH-25665</t>
  </si>
  <si>
    <t>CH-25666</t>
  </si>
  <si>
    <t>CH-25667</t>
  </si>
  <si>
    <t>CH-25668</t>
  </si>
  <si>
    <t>CH-25669</t>
  </si>
  <si>
    <t>CH-25670</t>
  </si>
  <si>
    <t>CH-25671</t>
  </si>
  <si>
    <t>CH-25672</t>
  </si>
  <si>
    <t>CH-25673</t>
  </si>
  <si>
    <t>CH-25674</t>
  </si>
  <si>
    <t>CH-25675</t>
  </si>
  <si>
    <t>CH-25676</t>
  </si>
  <si>
    <t>CH-25677</t>
  </si>
  <si>
    <t>CH-25678</t>
  </si>
  <si>
    <t>CH-25679</t>
  </si>
  <si>
    <t>CH-25680</t>
  </si>
  <si>
    <t>CH-25681</t>
  </si>
  <si>
    <t>CH-25682</t>
  </si>
  <si>
    <t>CH-25683</t>
  </si>
  <si>
    <t>CH-25684</t>
  </si>
  <si>
    <t>CH-25685</t>
  </si>
  <si>
    <t>CH-25686</t>
  </si>
  <si>
    <t>CH-25687</t>
  </si>
  <si>
    <t>CH-25688</t>
  </si>
  <si>
    <t>CH-25689</t>
  </si>
  <si>
    <t>CH-25690</t>
  </si>
  <si>
    <t>CH-25691</t>
  </si>
  <si>
    <t>CH-25692</t>
  </si>
  <si>
    <t>CH-25693</t>
  </si>
  <si>
    <t>CH-25694</t>
  </si>
  <si>
    <t>CH-25695</t>
  </si>
  <si>
    <t>CH-25696</t>
  </si>
  <si>
    <t>CH-25697</t>
  </si>
  <si>
    <t>CH-25698</t>
  </si>
  <si>
    <t>CH-25699</t>
  </si>
  <si>
    <t>CH-25700</t>
  </si>
  <si>
    <t>CH-25701</t>
  </si>
  <si>
    <t>CH-25702</t>
  </si>
  <si>
    <t>CH-25703</t>
  </si>
  <si>
    <t>CH-25704</t>
  </si>
  <si>
    <t>CH-25705</t>
  </si>
  <si>
    <t>CH-25706</t>
  </si>
  <si>
    <t>CH-25707</t>
  </si>
  <si>
    <t>CH-25708</t>
  </si>
  <si>
    <t>CH-25709</t>
  </si>
  <si>
    <t>CH-25710</t>
  </si>
  <si>
    <t>CH-25711</t>
  </si>
  <si>
    <t>CH-25712</t>
  </si>
  <si>
    <t>CH-25713</t>
  </si>
  <si>
    <t>CH-25714</t>
  </si>
  <si>
    <t>CH-25715</t>
  </si>
  <si>
    <t>CH-25716</t>
  </si>
  <si>
    <t>CH-25717</t>
  </si>
  <si>
    <t>CH-25718</t>
  </si>
  <si>
    <t>CH-25719</t>
  </si>
  <si>
    <t>CH-25720</t>
  </si>
  <si>
    <t>CH-25721</t>
  </si>
  <si>
    <t>CH-25722</t>
  </si>
  <si>
    <t>CH-25723</t>
  </si>
  <si>
    <t>CH-25724</t>
  </si>
  <si>
    <t>CH-25725</t>
  </si>
  <si>
    <t>CH-25726</t>
  </si>
  <si>
    <t>CH-25727</t>
  </si>
  <si>
    <t>CH-25728</t>
  </si>
  <si>
    <t>CH-25729</t>
  </si>
  <si>
    <t>CH-25730</t>
  </si>
  <si>
    <t>CH-25731</t>
  </si>
  <si>
    <t>CH-25732</t>
  </si>
  <si>
    <t>CH-25733</t>
  </si>
  <si>
    <t>CH-25734</t>
  </si>
  <si>
    <t>CH-25735</t>
  </si>
  <si>
    <t>CH-25736</t>
  </si>
  <si>
    <t>CH-25737</t>
  </si>
  <si>
    <t>CH-25738</t>
  </si>
  <si>
    <t>CH-25739</t>
  </si>
  <si>
    <t>CH-25740</t>
  </si>
  <si>
    <t>CH-25741</t>
  </si>
  <si>
    <t>CH-25742</t>
  </si>
  <si>
    <t>CH-25743</t>
  </si>
  <si>
    <t>CH-25744</t>
  </si>
  <si>
    <t>CH-25745</t>
  </si>
  <si>
    <t>CH-25746</t>
  </si>
  <si>
    <t>CH-25747</t>
  </si>
  <si>
    <t>CH-25748</t>
  </si>
  <si>
    <t>CH-25749</t>
  </si>
  <si>
    <t>CH-25750</t>
  </si>
  <si>
    <t>CH-25751</t>
  </si>
  <si>
    <t>CH-25752</t>
  </si>
  <si>
    <t>CH-25753</t>
  </si>
  <si>
    <t>CH-25754</t>
  </si>
  <si>
    <t>CH-25755</t>
  </si>
  <si>
    <t>CH-25756</t>
  </si>
  <si>
    <t>CH-25757</t>
  </si>
  <si>
    <t>CH-25758</t>
  </si>
  <si>
    <t>CH-25759</t>
  </si>
  <si>
    <t>CH-25760</t>
  </si>
  <si>
    <t>CH-25761</t>
  </si>
  <si>
    <t>CH-25762</t>
  </si>
  <si>
    <t>CH-25763</t>
  </si>
  <si>
    <t>CH-25764</t>
  </si>
  <si>
    <t>CH-25765</t>
  </si>
  <si>
    <t>CH-25766</t>
  </si>
  <si>
    <t>CH-25767</t>
  </si>
  <si>
    <t>CH-25768</t>
  </si>
  <si>
    <t>CH-25769</t>
  </si>
  <si>
    <t>CH-25770</t>
  </si>
  <si>
    <t>CH-25771</t>
  </si>
  <si>
    <t>CH-25772</t>
  </si>
  <si>
    <t>CH-25773</t>
  </si>
  <si>
    <t>CH-25774</t>
  </si>
  <si>
    <t>CH-25775</t>
  </si>
  <si>
    <t>CH-25776</t>
  </si>
  <si>
    <t>CH-25777</t>
  </si>
  <si>
    <t>CH-25778</t>
  </si>
  <si>
    <t>CH-25779</t>
  </si>
  <si>
    <t>CH-25780</t>
  </si>
  <si>
    <t>CH-25781</t>
  </si>
  <si>
    <t>CH-25782</t>
  </si>
  <si>
    <t>CH-25783</t>
  </si>
  <si>
    <t>CH-25784</t>
  </si>
  <si>
    <t>CH-25785</t>
  </si>
  <si>
    <t>CH-25786</t>
  </si>
  <si>
    <t>CH-25787</t>
  </si>
  <si>
    <t>CH-25788</t>
  </si>
  <si>
    <t>CH-25789</t>
  </si>
  <si>
    <t>CH-25790</t>
  </si>
  <si>
    <t>CH-25791</t>
  </si>
  <si>
    <t>CH-25792</t>
  </si>
  <si>
    <t>CH-25793</t>
  </si>
  <si>
    <t>CH-25794</t>
  </si>
  <si>
    <t>CH-25795</t>
  </si>
  <si>
    <t>CH-25796</t>
  </si>
  <si>
    <t>CH-25797</t>
  </si>
  <si>
    <t>CH-25798</t>
  </si>
  <si>
    <t>CH-25799</t>
  </si>
  <si>
    <t>CH-25800</t>
  </si>
  <si>
    <t>CH-25801</t>
  </si>
  <si>
    <t>CH-25802</t>
  </si>
  <si>
    <t>CH-25803</t>
  </si>
  <si>
    <t>CH-25804</t>
  </si>
  <si>
    <t>CH-25805</t>
  </si>
  <si>
    <t>CH-25806</t>
  </si>
  <si>
    <t>CH-25807</t>
  </si>
  <si>
    <t>CH-25808</t>
  </si>
  <si>
    <t>CH-25809</t>
  </si>
  <si>
    <t>CH-25810</t>
  </si>
  <si>
    <t>CH-25811</t>
  </si>
  <si>
    <t>CH-25812</t>
  </si>
  <si>
    <t>CH-25813</t>
  </si>
  <si>
    <t>CH-25814</t>
  </si>
  <si>
    <t>CH-25815</t>
  </si>
  <si>
    <t>CH-25816</t>
  </si>
  <si>
    <t>CH-25817</t>
  </si>
  <si>
    <t>CH-25818</t>
  </si>
  <si>
    <t>CH-25819</t>
  </si>
  <si>
    <t>CH-25820</t>
  </si>
  <si>
    <t>CH-25821</t>
  </si>
  <si>
    <t>CH-25822</t>
  </si>
  <si>
    <t>CH-25823</t>
  </si>
  <si>
    <t>CH-25824</t>
  </si>
  <si>
    <t>CH-25825</t>
  </si>
  <si>
    <t>CH-25826</t>
  </si>
  <si>
    <t>CH-25827</t>
  </si>
  <si>
    <t>CH-25828</t>
  </si>
  <si>
    <t>CH-25829</t>
  </si>
  <si>
    <t>CH-25830</t>
  </si>
  <si>
    <t>CH-25831</t>
  </si>
  <si>
    <t>CH-25832</t>
  </si>
  <si>
    <t>CH-25833</t>
  </si>
  <si>
    <t>CH-25834</t>
  </si>
  <si>
    <t>CH-25835</t>
  </si>
  <si>
    <t>CH-25836</t>
  </si>
  <si>
    <t>CH-25837</t>
  </si>
  <si>
    <t>CH-25838</t>
  </si>
  <si>
    <t>CH-25839</t>
  </si>
  <si>
    <t>CH-25840</t>
  </si>
  <si>
    <t>CH-25841</t>
  </si>
  <si>
    <t>CH-25842</t>
  </si>
  <si>
    <t>CH-25843</t>
  </si>
  <si>
    <t>CH-25844</t>
  </si>
  <si>
    <t>CH-25845</t>
  </si>
  <si>
    <t>CH-25846</t>
  </si>
  <si>
    <t>CH-25847</t>
  </si>
  <si>
    <t>CH-25848</t>
  </si>
  <si>
    <t>CH-25849</t>
  </si>
  <si>
    <t>CH-25850</t>
  </si>
  <si>
    <t>CH-25851</t>
  </si>
  <si>
    <t>CH-25852</t>
  </si>
  <si>
    <t>CH-25853</t>
  </si>
  <si>
    <t>CH-25854</t>
  </si>
  <si>
    <t>CH-25855</t>
  </si>
  <si>
    <t>CH-25856</t>
  </si>
  <si>
    <t>CH-25857</t>
  </si>
  <si>
    <t>CH-25858</t>
  </si>
  <si>
    <t>CH-25859</t>
  </si>
  <si>
    <t>CH-25860</t>
  </si>
  <si>
    <t>CH-25861</t>
  </si>
  <si>
    <t>CH-25862</t>
  </si>
  <si>
    <t>CH-25863</t>
  </si>
  <si>
    <t>CH-25864</t>
  </si>
  <si>
    <t>CH-25865</t>
  </si>
  <si>
    <t>CH-25866</t>
  </si>
  <si>
    <t>CH-25867</t>
  </si>
  <si>
    <t>CH-25868</t>
  </si>
  <si>
    <t>CH-25869</t>
  </si>
  <si>
    <t>CH-25870</t>
  </si>
  <si>
    <t>CH-25871</t>
  </si>
  <si>
    <t>CH-25872</t>
  </si>
  <si>
    <t>CH-25873</t>
  </si>
  <si>
    <t>CH-25874</t>
  </si>
  <si>
    <t>CH-25875</t>
  </si>
  <si>
    <t>CH-25876</t>
  </si>
  <si>
    <t>CH-25877</t>
  </si>
  <si>
    <t>CH-25878</t>
  </si>
  <si>
    <t>CH-25879</t>
  </si>
  <si>
    <t>CH-25880</t>
  </si>
  <si>
    <t>CH-25881</t>
  </si>
  <si>
    <t>CH-25882</t>
  </si>
  <si>
    <t>CH-25883</t>
  </si>
  <si>
    <t>CH-25884</t>
  </si>
  <si>
    <t>CH-25885</t>
  </si>
  <si>
    <t>CH-25886</t>
  </si>
  <si>
    <t>CH-25887</t>
  </si>
  <si>
    <t>CH-25888</t>
  </si>
  <si>
    <t>CH-25889</t>
  </si>
  <si>
    <t>CH-25890</t>
  </si>
  <si>
    <t>CH-25891</t>
  </si>
  <si>
    <t>CH-25892</t>
  </si>
  <si>
    <t>CH-25893</t>
  </si>
  <si>
    <t>CH-25894</t>
  </si>
  <si>
    <t>CH-25895</t>
  </si>
  <si>
    <t>CH-25896</t>
  </si>
  <si>
    <t>CH-25897</t>
  </si>
  <si>
    <t>CH-25898</t>
  </si>
  <si>
    <t>CH-25899</t>
  </si>
  <si>
    <t>CH-25900</t>
  </si>
  <si>
    <t>CH-25901</t>
  </si>
  <si>
    <t>CH-25902</t>
  </si>
  <si>
    <t>CH-25903</t>
  </si>
  <si>
    <t>CH-25904</t>
  </si>
  <si>
    <t>CH-25905</t>
  </si>
  <si>
    <t>CH-25906</t>
  </si>
  <si>
    <t>CH-25907</t>
  </si>
  <si>
    <t>CH-25908</t>
  </si>
  <si>
    <t>CH-25909</t>
  </si>
  <si>
    <t>CH-25910</t>
  </si>
  <si>
    <t>CH-25911</t>
  </si>
  <si>
    <t>CH-25912</t>
  </si>
  <si>
    <t>CH-25913</t>
  </si>
  <si>
    <t>CH-25914</t>
  </si>
  <si>
    <t>CH-25915</t>
  </si>
  <si>
    <t>CH-25916</t>
  </si>
  <si>
    <t>CH-25917</t>
  </si>
  <si>
    <t>CH-25918</t>
  </si>
  <si>
    <t>CH-25919</t>
  </si>
  <si>
    <t>CH-25920</t>
  </si>
  <si>
    <t>CH-25921</t>
  </si>
  <si>
    <t>CH-25922</t>
  </si>
  <si>
    <t>CH-25923</t>
  </si>
  <si>
    <t>CH-25924</t>
  </si>
  <si>
    <t>CH-25925</t>
  </si>
  <si>
    <t>CH-25926</t>
  </si>
  <si>
    <t>CH-25927</t>
  </si>
  <si>
    <t>CH-25928</t>
  </si>
  <si>
    <t>CH-25929</t>
  </si>
  <si>
    <t>CH-25930</t>
  </si>
  <si>
    <t>CH-25931</t>
  </si>
  <si>
    <t>CH-25932</t>
  </si>
  <si>
    <t>CH-25933</t>
  </si>
  <si>
    <t>CH-25934</t>
  </si>
  <si>
    <t>CH-25935</t>
  </si>
  <si>
    <t>CH-25936</t>
  </si>
  <si>
    <t>CH-25937</t>
  </si>
  <si>
    <t>CH-25938</t>
  </si>
  <si>
    <t>CH-25939</t>
  </si>
  <si>
    <t>CH-25940</t>
  </si>
  <si>
    <t>CH-25941</t>
  </si>
  <si>
    <t>CH-25942</t>
  </si>
  <si>
    <t>CH-25943</t>
  </si>
  <si>
    <t>CH-25944</t>
  </si>
  <si>
    <t>CH-25945</t>
  </si>
  <si>
    <t>CH-25946</t>
  </si>
  <si>
    <t>CH-25947</t>
  </si>
  <si>
    <t>CH-25948</t>
  </si>
  <si>
    <t>CH-25949</t>
  </si>
  <si>
    <t>CH-25950</t>
  </si>
  <si>
    <t>CH-25951</t>
  </si>
  <si>
    <t>CH-25952</t>
  </si>
  <si>
    <t>CH-25953</t>
  </si>
  <si>
    <t>CH-25954</t>
  </si>
  <si>
    <t>CH-25955</t>
  </si>
  <si>
    <t>CH-25956</t>
  </si>
  <si>
    <t>CH-25957</t>
  </si>
  <si>
    <t>CH-25958</t>
  </si>
  <si>
    <t>CH-25959</t>
  </si>
  <si>
    <t>CH-25960</t>
  </si>
  <si>
    <t>CH-25961</t>
  </si>
  <si>
    <t>CH-25962</t>
  </si>
  <si>
    <t>CH-25963</t>
  </si>
  <si>
    <t>CH-25964</t>
  </si>
  <si>
    <t>CH-25965</t>
  </si>
  <si>
    <t>CH-25966</t>
  </si>
  <si>
    <t>CH-25967</t>
  </si>
  <si>
    <t>CH-25968</t>
  </si>
  <si>
    <t>CH-25969</t>
  </si>
  <si>
    <t>CH-25970</t>
  </si>
  <si>
    <t>CH-25971</t>
  </si>
  <si>
    <t>CH-25972</t>
  </si>
  <si>
    <t>CH-25973</t>
  </si>
  <si>
    <t>CH-25974</t>
  </si>
  <si>
    <t>CH-25975</t>
  </si>
  <si>
    <t>CH-25976</t>
  </si>
  <si>
    <t>CH-25977</t>
  </si>
  <si>
    <t>CH-25978</t>
  </si>
  <si>
    <t>CH-25979</t>
  </si>
  <si>
    <t>CH-25980</t>
  </si>
  <si>
    <t>CH-25981</t>
  </si>
  <si>
    <t>CH-25982</t>
  </si>
  <si>
    <t>CH-25983</t>
  </si>
  <si>
    <t>CH-25984</t>
  </si>
  <si>
    <t>CH-25985</t>
  </si>
  <si>
    <t>CH-25986</t>
  </si>
  <si>
    <t>CH-25987</t>
  </si>
  <si>
    <t>CH-25988</t>
  </si>
  <si>
    <t>CH-25989</t>
  </si>
  <si>
    <t>CH-25990</t>
  </si>
  <si>
    <t>CH-25991</t>
  </si>
  <si>
    <t>CH-25992</t>
  </si>
  <si>
    <t>CH-25993</t>
  </si>
  <si>
    <t>CH-25994</t>
  </si>
  <si>
    <t>CH-25995</t>
  </si>
  <si>
    <t>CH-25996</t>
  </si>
  <si>
    <t>CH-25997</t>
  </si>
  <si>
    <t>CH-25998</t>
  </si>
  <si>
    <t>CH-25999</t>
  </si>
  <si>
    <t>CH-26000</t>
  </si>
  <si>
    <t>CH-26001</t>
  </si>
  <si>
    <t>CH-26002</t>
  </si>
  <si>
    <t>CH-26003</t>
  </si>
  <si>
    <t>CH-26004</t>
  </si>
  <si>
    <t>CH-26005</t>
  </si>
  <si>
    <t>CH-26006</t>
  </si>
  <si>
    <t>CH-26007</t>
  </si>
  <si>
    <t>CH-26008</t>
  </si>
  <si>
    <t>CH-26009</t>
  </si>
  <si>
    <t>CH-26010</t>
  </si>
  <si>
    <t>CH-26011</t>
  </si>
  <si>
    <t>CH-26012</t>
  </si>
  <si>
    <t>CH-26013</t>
  </si>
  <si>
    <t>CH-26014</t>
  </si>
  <si>
    <t>CH-26015</t>
  </si>
  <si>
    <t>CH-26016</t>
  </si>
  <si>
    <t>CH-26017</t>
  </si>
  <si>
    <t>CH-26018</t>
  </si>
  <si>
    <t>CH-26019</t>
  </si>
  <si>
    <t>CH-26020</t>
  </si>
  <si>
    <t>CH-26021</t>
  </si>
  <si>
    <t>CH-26022</t>
  </si>
  <si>
    <t>CH-26023</t>
  </si>
  <si>
    <t>CH-26024</t>
  </si>
  <si>
    <t>CH-26025</t>
  </si>
  <si>
    <t>CH-26026</t>
  </si>
  <si>
    <t>CH-26027</t>
  </si>
  <si>
    <t>CH-26028</t>
  </si>
  <si>
    <t>CH-26029</t>
  </si>
  <si>
    <t>CH-26030</t>
  </si>
  <si>
    <t>CH-26031</t>
  </si>
  <si>
    <t>CH-26032</t>
  </si>
  <si>
    <t>CH-26033</t>
  </si>
  <si>
    <t>CH-26034</t>
  </si>
  <si>
    <t>CH-26035</t>
  </si>
  <si>
    <t>CH-26036</t>
  </si>
  <si>
    <t>CH-26037</t>
  </si>
  <si>
    <t>CH-26038</t>
  </si>
  <si>
    <t>CH-26039</t>
  </si>
  <si>
    <t>CH-26040</t>
  </si>
  <si>
    <t>CH-26041</t>
  </si>
  <si>
    <t>CH-26042</t>
  </si>
  <si>
    <t>CH-26043</t>
  </si>
  <si>
    <t>CH-26044</t>
  </si>
  <si>
    <t>CH-26045</t>
  </si>
  <si>
    <t>CH-26046</t>
  </si>
  <si>
    <t>CH-26047</t>
  </si>
  <si>
    <t>CH-26048</t>
  </si>
  <si>
    <t>CH-26049</t>
  </si>
  <si>
    <t>CH-26050</t>
  </si>
  <si>
    <t>CH-26051</t>
  </si>
  <si>
    <t>CH-26052</t>
  </si>
  <si>
    <t>CH-26053</t>
  </si>
  <si>
    <t>CH-26054</t>
  </si>
  <si>
    <t>CH-26055</t>
  </si>
  <si>
    <t>CH-26056</t>
  </si>
  <si>
    <t>CH-26057</t>
  </si>
  <si>
    <t>CH-26058</t>
  </si>
  <si>
    <t>CH-26059</t>
  </si>
  <si>
    <t>CH-26060</t>
  </si>
  <si>
    <t>CH-26061</t>
  </si>
  <si>
    <t>CH-26062</t>
  </si>
  <si>
    <t>CH-26063</t>
  </si>
  <si>
    <t>CH-26064</t>
  </si>
  <si>
    <t>CH-26065</t>
  </si>
  <si>
    <t>CH-26066</t>
  </si>
  <si>
    <t>CH-26067</t>
  </si>
  <si>
    <t>CH-26068</t>
  </si>
  <si>
    <t>CH-26069</t>
  </si>
  <si>
    <t>CH-26070</t>
  </si>
  <si>
    <t>CH-26071</t>
  </si>
  <si>
    <t>CH-26072</t>
  </si>
  <si>
    <t>CH-26073</t>
  </si>
  <si>
    <t>CH-26074</t>
  </si>
  <si>
    <t>CH-26075</t>
  </si>
  <si>
    <t>CH-26076</t>
  </si>
  <si>
    <t>CH-26077</t>
  </si>
  <si>
    <t>CH-26078</t>
  </si>
  <si>
    <t>CH-26079</t>
  </si>
  <si>
    <t>CH-26080</t>
  </si>
  <si>
    <t>CH-26081</t>
  </si>
  <si>
    <t>CH-26082</t>
  </si>
  <si>
    <t>CH-26083</t>
  </si>
  <si>
    <t>CH-26084</t>
  </si>
  <si>
    <t>CH-26085</t>
  </si>
  <si>
    <t>CH-26086</t>
  </si>
  <si>
    <t>CH-26087</t>
  </si>
  <si>
    <t>CH-26088</t>
  </si>
  <si>
    <t>CH-26089</t>
  </si>
  <si>
    <t>CH-26090</t>
  </si>
  <si>
    <t>CH-26091</t>
  </si>
  <si>
    <t>CH-26092</t>
  </si>
  <si>
    <t>CH-26093</t>
  </si>
  <si>
    <t>CH-26094</t>
  </si>
  <si>
    <t>CH-26095</t>
  </si>
  <si>
    <t>CH-26096</t>
  </si>
  <si>
    <t>CH-26097</t>
  </si>
  <si>
    <t>CH-26098</t>
  </si>
  <si>
    <t>CH-26099</t>
  </si>
  <si>
    <t>CH-26100</t>
  </si>
  <si>
    <t>CH-26101</t>
  </si>
  <si>
    <t>CH-26102</t>
  </si>
  <si>
    <t>CH-26103</t>
  </si>
  <si>
    <t>CH-26104</t>
  </si>
  <si>
    <t>CH-26105</t>
  </si>
  <si>
    <t>CH-26106</t>
  </si>
  <si>
    <t>CH-26107</t>
  </si>
  <si>
    <t>CH-26108</t>
  </si>
  <si>
    <t>CH-26109</t>
  </si>
  <si>
    <t>CH-26110</t>
  </si>
  <si>
    <t>CH-26111</t>
  </si>
  <si>
    <t>CH-26112</t>
  </si>
  <si>
    <t>CH-26113</t>
  </si>
  <si>
    <t>CH-26114</t>
  </si>
  <si>
    <t>CH-26115</t>
  </si>
  <si>
    <t>CH-26116</t>
  </si>
  <si>
    <t>CH-26117</t>
  </si>
  <si>
    <t>CH-26118</t>
  </si>
  <si>
    <t>CH-26119</t>
  </si>
  <si>
    <t>CH-26120</t>
  </si>
  <si>
    <t>CH-26121</t>
  </si>
  <si>
    <t>CH-26122</t>
  </si>
  <si>
    <t>CH-26123</t>
  </si>
  <si>
    <t>CH-26124</t>
  </si>
  <si>
    <t>CH-26125</t>
  </si>
  <si>
    <t>CH-26126</t>
  </si>
  <si>
    <t>CH-26127</t>
  </si>
  <si>
    <t>CH-26128</t>
  </si>
  <si>
    <t>CH-26129</t>
  </si>
  <si>
    <t>CH-26130</t>
  </si>
  <si>
    <t>CH-26131</t>
  </si>
  <si>
    <t>CH-26132</t>
  </si>
  <si>
    <t>CH-26133</t>
  </si>
  <si>
    <t>CH-26134</t>
  </si>
  <si>
    <t>CH-26135</t>
  </si>
  <si>
    <t>CH-26136</t>
  </si>
  <si>
    <t>CH-26137</t>
  </si>
  <si>
    <t>CH-26138</t>
  </si>
  <si>
    <t>CH-26139</t>
  </si>
  <si>
    <t>CH-26140</t>
  </si>
  <si>
    <t>CH-26141</t>
  </si>
  <si>
    <t>CH-26142</t>
  </si>
  <si>
    <t>CH-26143</t>
  </si>
  <si>
    <t>CH-26144</t>
  </si>
  <si>
    <t>CH-26145</t>
  </si>
  <si>
    <t>CH-26146</t>
  </si>
  <si>
    <t>CH-26147</t>
  </si>
  <si>
    <t>CH-26148</t>
  </si>
  <si>
    <t>CH-26149</t>
  </si>
  <si>
    <t>CH-26150</t>
  </si>
  <si>
    <t>CH-26151</t>
  </si>
  <si>
    <t>CH-26152</t>
  </si>
  <si>
    <t>CH-26153</t>
  </si>
  <si>
    <t>CH-26154</t>
  </si>
  <si>
    <t>CH-26155</t>
  </si>
  <si>
    <t>CH-26156</t>
  </si>
  <si>
    <t>CH-26157</t>
  </si>
  <si>
    <t>CH-26158</t>
  </si>
  <si>
    <t>CH-26159</t>
  </si>
  <si>
    <t>CH-26160</t>
  </si>
  <si>
    <t>CH-26161</t>
  </si>
  <si>
    <t>CH-26162</t>
  </si>
  <si>
    <t>CH-26163</t>
  </si>
  <si>
    <t>CH-26164</t>
  </si>
  <si>
    <t>CH-26165</t>
  </si>
  <si>
    <t>CH-26166</t>
  </si>
  <si>
    <t>NOMINA 16 al 31 de mayo de 2019 Y LIQUIDACION CUBRE INCIDENCIAS</t>
  </si>
  <si>
    <t>CH-26167</t>
  </si>
  <si>
    <t>CH-26168</t>
  </si>
  <si>
    <t>CH-26169</t>
  </si>
  <si>
    <t>CH-26170</t>
  </si>
  <si>
    <t>CH-26171</t>
  </si>
  <si>
    <t>NOMINA  16,17,21,22,23,24,28,29,30,31 de mayo de 2019 Y LIQUIDACION CUBRE INCIDENCIAS</t>
  </si>
  <si>
    <t>CH-26172</t>
  </si>
  <si>
    <t>NOMINA 20,21,22,23,24,25,27,28,30,31 de mayo de 2019  Y LIQUIDACION CUBRE INCIDENCIAS</t>
  </si>
  <si>
    <t>CH-26173</t>
  </si>
  <si>
    <t>CH-26174</t>
  </si>
  <si>
    <t>CH-26175</t>
  </si>
  <si>
    <t>CH-26176</t>
  </si>
  <si>
    <t>CH-26177</t>
  </si>
  <si>
    <t>CH-26178</t>
  </si>
  <si>
    <t>CH-26179</t>
  </si>
  <si>
    <t>CH-26180</t>
  </si>
  <si>
    <t>PENSION ALIMENTICIA (10%) DICTADA POR EL JUEZ CUARTO DE LO FAMILIAR DEL PRIMER PARTIDO JUDICIAL POR EL PERIDO DEL 1 AL 15 DE JUNIO DE 2019</t>
  </si>
  <si>
    <t>CH-26181</t>
  </si>
  <si>
    <t>CH-26182</t>
  </si>
  <si>
    <t>CH-26183</t>
  </si>
  <si>
    <t>NOMINA 20 Y 31 de mayo de 2019 Y LIQUIDACION CUBRE INCIDENCIAS</t>
  </si>
  <si>
    <t>Santillan Sanchez Olivia</t>
  </si>
  <si>
    <t>Pago impuestos Mayo 2019</t>
  </si>
  <si>
    <t>Speua pago de pensiones</t>
  </si>
  <si>
    <t>Pago Sedar 1 qna de Junio de 2019</t>
  </si>
  <si>
    <t>Pago Parcial F-3009 por compra de Cisplatino, Dexrazoxano, doxorrubicina, oxaliplatino, paclitaxel según contrato L-01/18-2</t>
  </si>
  <si>
    <t>Farmacos Dinsa, SA de CV.</t>
  </si>
  <si>
    <t>Pago Parcial F-24 por adaptador, aguja, bolsa drenal, circuito de asp. Y anest. Electrodo según orden de Compra AL-08/2018-F</t>
  </si>
  <si>
    <t>Comercializacion e Importaciones Nyla, S de RL de CV.</t>
  </si>
  <si>
    <t>CH-4959</t>
  </si>
  <si>
    <t>Pago F-126,125 Mtto Diciembre 18 maquina de anestesia GE y monitores GEV ( 1 er qna Dic)  y (2 sa qna Dic) respectivamente MEMSV/18</t>
  </si>
  <si>
    <t>Pago F-297 por electrodo de asa 20x12  y 15x12 megadyne, solucion de monsel en pasta según orden de compra 55/ALD</t>
  </si>
  <si>
    <t>Progyn Medica, SA de CV.</t>
  </si>
  <si>
    <t>Pago F-757 por sonda Foley 16 fr  de latex globo 10 2 vias según orden de compra 41/ALD</t>
  </si>
  <si>
    <t>Reingenieria en Insumos Medicos y Logistica de Abastos, SA de CV.</t>
  </si>
  <si>
    <t>Pago F-197481,197482 venda elastica 30 cm 5 mts algodón con fibras sinteticas, venta elastica 5 cm y 10 cm 5 mts según orden de compra 47/ALD, 46 ALD respectivamente</t>
  </si>
  <si>
    <t>Pro Medica Garcia, SA de CV.</t>
  </si>
  <si>
    <t>Pago F-212 set de aguja para bloqueo subdural NO. 16 según orden de compra 56-ALD</t>
  </si>
  <si>
    <t>Laura Lizet Felix Alfaro</t>
  </si>
  <si>
    <t>Pago F-131,132 mtto preventivo correctivo del equipo medico electromecanico 1° y 2° qna Diciembre de 2018 según adendum MMME/18 respectivamente</t>
  </si>
  <si>
    <t>Pago F-2982,2989,2991 por paquete de mortaja de material desechable, tamaño mediano 98 cm. Cateter intravenoso de no. 24, espatulas de aire de madera con 500 pzas según orden de compra 51/ALD, 58/ALD Y 54/ALD respectivamente</t>
  </si>
  <si>
    <t>Traspaso a cta 0165695368 para pago de proveedores</t>
  </si>
  <si>
    <t>Pago parcial F-770 por compra de trastuzumab 440 mg, según contrato IJC-SDA-AD-008-2019-XIII Orden de compra AD-021</t>
  </si>
  <si>
    <t>Pago F-8953,8954,8955,8956 por compra de Iressa, gefitinib, transtec,parche buprenorfina,faslodex, fulvestran, zoladex, goserelina Según contrato IJC-SDA-AD-008-2019-XVI, Orden de compra AD/019</t>
  </si>
  <si>
    <t>Rex Farma, SA de CV.</t>
  </si>
  <si>
    <t>Pago F-700019540 por ibrance, vectibix,perjeta, mabthera según contrato IJC-SDA-AD-008/2019-V</t>
  </si>
  <si>
    <t>Distribución Especializada de Medicamentos, SA de CV.</t>
  </si>
  <si>
    <t>Pago F-86506,86508,86509,86510 servicio de dosimetria correspondiente a Enero, Febrero, Marzo y Abril de 2019 según contrato AD-02/2019</t>
  </si>
  <si>
    <t>Alsa Dosimetria, S de RL de CV.</t>
  </si>
  <si>
    <t>Pago F-1097 1/3 por reparación Klystron y Gun equipo no enciende interlock VDRS GF12" según contrato IJC-SDA-AD-009/2019</t>
  </si>
  <si>
    <t>Pago F-4552,4553 por buprenorfina, midazolam, citrato de fentanilo y morfina según contrato IJC-SDA-AD-0008/2019 IV según orden de compra AD/005</t>
  </si>
  <si>
    <t>Dalia Arratia Triana</t>
  </si>
  <si>
    <t>Liquidacion F-594501 y pago parcial F-596893 por Bevacizumab y tykerb-lepatinib según orden de compra directa 127/ALD</t>
  </si>
  <si>
    <t>Pago parcial F-130 por compra de herceptin según orden de compra Directa 120/ALD</t>
  </si>
  <si>
    <t>Industria Medica en Movimiento, SA de CV.</t>
  </si>
  <si>
    <t>Pago F-23584 por servicio telefonico y de internet correspondiente del 20-04-19 al 19-05-19</t>
  </si>
  <si>
    <t>Pegaso PCS, SA de CV.</t>
  </si>
  <si>
    <t>Liquidacion F-731 y parcial F-737 por arrendamiento de equipo medico de soporte vital Noviembre 2018 y del 1 al 28-12-19 según contrato AEM/18 Y ademdum AEM/18 respectivamente</t>
  </si>
  <si>
    <t>Reingenieria en Insumos Medicos y Logistica de Abastos, SA de Cv.</t>
  </si>
  <si>
    <t>Pago F-41 servicio de limpieza del 01 al 15 de mayo de 2019 según contrato SL/2019</t>
  </si>
  <si>
    <t>Reenvio de Pago F-700019540 por ibrance, vectibix,perjeta, mabthera según contrato IJC-SDA-AD-008/2019-V</t>
  </si>
  <si>
    <t>Pago F-317758,317800 estudios de laboratorio del 9-05-19 al 16-05-19 pacientes hospitalizados, 28-01-19 al 08-05-19 pacientes hospitalizados según contrato ELIMEN-01/19</t>
  </si>
  <si>
    <t>Pago F-318014 por estudios de laboratorio realizados del 5/02/19 al 15/05/19  pacientes hospitalizados según contrato ELIMEN-01/19</t>
  </si>
  <si>
    <t>Pago F-4502 estudios de laboratorio realizado a pacientes de consulta externa y hospitalizados durante el mes de marzo, abril de 2019 con aplicación de nota de crédito 5 por revasar montos maximos licitados</t>
  </si>
  <si>
    <t>Traspaso a cta 0165694876 para pago de impuestos, pensiones y sedar</t>
  </si>
  <si>
    <t>TRASPASO A CTA 0165694876 PARA PAGO DE IMPUESTOS PENSIONES Y SEDAR</t>
  </si>
  <si>
    <t>TRANSF</t>
  </si>
  <si>
    <t>NOMINA 16 AL 30 DE JUNIO DE 2019</t>
  </si>
  <si>
    <t>Global</t>
  </si>
  <si>
    <t>CH-26184</t>
  </si>
  <si>
    <t>ACEVES DELGADILLO JUANA</t>
  </si>
  <si>
    <t>CH-26185</t>
  </si>
  <si>
    <t>CH-26186</t>
  </si>
  <si>
    <t>CH-26187</t>
  </si>
  <si>
    <t>CH-26188</t>
  </si>
  <si>
    <t>CH-26189</t>
  </si>
  <si>
    <t>CH-26190</t>
  </si>
  <si>
    <t>CH-26191</t>
  </si>
  <si>
    <t>CH-26192</t>
  </si>
  <si>
    <t>CH-26193</t>
  </si>
  <si>
    <t>CH-26194</t>
  </si>
  <si>
    <t>NOMINA  4,5,12 de junio de 2019 Y LIQUIDACION CUBRE INCIDENCIAS</t>
  </si>
  <si>
    <t>CH-26195</t>
  </si>
  <si>
    <t>CH-26196</t>
  </si>
  <si>
    <t>CH-26197</t>
  </si>
  <si>
    <t>CH-26198</t>
  </si>
  <si>
    <t>CH-26199</t>
  </si>
  <si>
    <t>CH-26200</t>
  </si>
  <si>
    <t>CH-26201</t>
  </si>
  <si>
    <t>CH-26202</t>
  </si>
  <si>
    <t>CH-26203</t>
  </si>
  <si>
    <t>CH-26204</t>
  </si>
  <si>
    <t>CH-26205</t>
  </si>
  <si>
    <t>CH-26206</t>
  </si>
  <si>
    <t>CH-26207</t>
  </si>
  <si>
    <t>CH-26208</t>
  </si>
  <si>
    <t>CH-26209</t>
  </si>
  <si>
    <t>CH-26210</t>
  </si>
  <si>
    <t>CH-26211</t>
  </si>
  <si>
    <t>CH-26212</t>
  </si>
  <si>
    <t>CH-26213</t>
  </si>
  <si>
    <t>CH-26214</t>
  </si>
  <si>
    <t>CH-26215</t>
  </si>
  <si>
    <t>CH-26216</t>
  </si>
  <si>
    <t>CH-26217</t>
  </si>
  <si>
    <t>CH-26218</t>
  </si>
  <si>
    <t>CH-26219</t>
  </si>
  <si>
    <t>NOMINA  7 al 15 de junio de 2019 Y LIQUIDACION CUBRE INCIDENCIAS</t>
  </si>
  <si>
    <t>CH-26220</t>
  </si>
  <si>
    <t>CH-26221</t>
  </si>
  <si>
    <t>CH-26222</t>
  </si>
  <si>
    <t>CH-26223</t>
  </si>
  <si>
    <t>NOMINA 15 AL 30 DE JUNIO DE 2019</t>
  </si>
  <si>
    <t>CH-26224</t>
  </si>
  <si>
    <t>NOMINA 1 AL 15 DE JUNIO DE 2019 Y LIQUIDACION CUBRE INCIDENCIAS</t>
  </si>
  <si>
    <t>CH-26225</t>
  </si>
  <si>
    <t>CH-26226</t>
  </si>
  <si>
    <t>CH-26227</t>
  </si>
  <si>
    <t>CH-26228</t>
  </si>
  <si>
    <t>NOMINA  11,2,3,6,7,10,12,13,14,15 de junio de 2019 Y LIQUIDACION CUBRE INCIDENCIAS</t>
  </si>
  <si>
    <t>CH-26229</t>
  </si>
  <si>
    <t>NOMINA 4,5,6,14,15 de junio de 2019  Y LIQUIDACION CUBRE INCIDENCIAS</t>
  </si>
  <si>
    <t>CH-26230</t>
  </si>
  <si>
    <t>CH-26231</t>
  </si>
  <si>
    <t>CH-26232</t>
  </si>
  <si>
    <t>CH-26233</t>
  </si>
  <si>
    <t>CH-26234</t>
  </si>
  <si>
    <t>CH-26235</t>
  </si>
  <si>
    <t>CH-26236</t>
  </si>
  <si>
    <t>CH-26237</t>
  </si>
  <si>
    <t>PENSION ALIMENTICIA (10%) DICTADA POR EL JUEZ CUARTO DE LO FAMILIAR DEL PRIMER PARTIDO JUDICIAL POR EL PERIDO DEL 16 AL 30 DE JUNIO DE 2019</t>
  </si>
  <si>
    <t>CH-26238</t>
  </si>
  <si>
    <t>PAGO CORRESPONDIENTE A LA 2° QNA DE JUNIO DE 2019 POR CUMPLIMIENTO AL JUICIO CIVIL DEL EXP. 2389/2015</t>
  </si>
  <si>
    <t>CH-26239</t>
  </si>
  <si>
    <t>PAGO CORRESPONDIENTE A LA 2° QNA DE JUNIO DE 2019  POR CUMPLIMIENTO AL JUICIO CIVIL DEL EXP. 1191/2017</t>
  </si>
  <si>
    <t>CH-26240</t>
  </si>
  <si>
    <t>CH-26241</t>
  </si>
  <si>
    <t>RELACION DE TRANSFERENCIAS Y CHEQUES PAGADOS EN MES DE JULIO DEL 2019</t>
  </si>
  <si>
    <t>CH-4960</t>
  </si>
  <si>
    <t xml:space="preserve">Gastos por comprobar  para Fabiola Janette Altamirano Mariscal por acudir a la Comision Nacional de Seguridad Nuclear y Salvaguardias para realizar planes de importación y exportación de la seguridad fisica para nuestra instalación de teleterapia con Cobalto 60 del dia 2 al 4 de julio de 2019 </t>
  </si>
  <si>
    <t xml:space="preserve">Pago boleto de avión para Fabiola Janette Altamirano Mariscal por acudir a la Comision Nacional de Seguridad Nuclear y Salvaguardias para realizar planes de importación y exportación de la seguridad fisica para nuestra instalación de teleterapia con Cobalto 60 del dia 2 al 4 de julio de 2019 </t>
  </si>
  <si>
    <t xml:space="preserve">Pago hotel para Fabiola Janette Altamirano Mariscal por acudir a la Comision Nacional de Seguridad Nuclear y Salvaguardias para realizar planes de importación y exportación de la seguridad fisica para nuestra instalación de teleterapia con Cobalto 60 del dia 2 al 4 de julio de 2019 </t>
  </si>
  <si>
    <t>Hotel California, SA de CV.</t>
  </si>
  <si>
    <t>Pago Sedar 2 qna de Junio de 2019</t>
  </si>
  <si>
    <t>Reenvio de Pago F-4552,4553 por buprenorfina, midazolam, citrato de fentanilo y morfina según contrato IJC-SDA-AD-0008/2019 IV según orden de compra AD/005</t>
  </si>
  <si>
    <t>Pago F-76C, 70A2 servicio de vigilancia correspondiente del 1 al 31 de mayo de 2019 según contrato SV/19</t>
  </si>
  <si>
    <t>Pago F-891788,899723,896372,2944625,901750,2966552 por oxigeno ups liq bulk, medicinal respirox, y cilindro E según contrato SAGM/19</t>
  </si>
  <si>
    <t xml:space="preserve">Pago F-1676,1677,1689,1690 servicio de roperia del 1 al 10-05-19, 13 al 17-05-19, 20 al 24-05-19, 27 al 31-05-19 según contrato RQH/19 </t>
  </si>
  <si>
    <t>Pago F-245305 por papel facia bond carta y oficio según orden de compra 59/ALD</t>
  </si>
  <si>
    <t>Organización Papelera Omega, SA de CV.</t>
  </si>
  <si>
    <t>Pago F-A17 renta mensual de 2 ventiladores volumetricos correspondiente del 1 al 31 de mayo de 2019 según contrato AEM/19</t>
  </si>
  <si>
    <t>Pago F-42 servicio de limpieza correspondientes del 16 al 31 de mayo de 2019 según contrato SL/2019</t>
  </si>
  <si>
    <t xml:space="preserve">Pago F-769,767 por sinutibin, rituximad, sorefenib, albumina y guante para exploración no esteril mediano según contrato IJC-SDA-AD-008/2019-XIII Orden de compra AD/020 Y orden de compra 52/ALD respectivamente </t>
  </si>
  <si>
    <t>Pago F-325 sterivent brumuro de ipratoprio, desketoprofeno y heptahidrato disodico según contrato IJC-SDA-AD-008/2019-III Orden de compra AD/004</t>
  </si>
  <si>
    <t>Comercializadora del Pacífico de Artículos Medicos, SA de CV.</t>
  </si>
  <si>
    <t>Pago F-137D Etamsilato solucion inyectable, anastrazol palonosetron, nitroprusiato, erbitux</t>
  </si>
  <si>
    <t>Farmaceuticos Yvet, SA de CV.</t>
  </si>
  <si>
    <t>Pago F-315090,279340,79660 por agua epura 20 lt  según contrato AD-05/2019</t>
  </si>
  <si>
    <t>Bebidas Purificadas, S de RL de CV.</t>
  </si>
  <si>
    <t>Pago f-108048 enalapril, nifedipino, omeprazol, paracetamol, ranitidina, carboplatino, cisplatino según contrato IJC-SDA-AD-008/2019/VIII</t>
  </si>
  <si>
    <t>Farmacias de Jalisco, SA de CV.</t>
  </si>
  <si>
    <t>Pago F-2990 cubrebocas con filtro desechable con carbon, respirador P95 contra partiulas según orden de compra 49/ALD</t>
  </si>
  <si>
    <t>Pago F-885 pensiones vehiculos oficiales del IJC correspondientes a mayo de 2019 según contrato AD-06/2019</t>
  </si>
  <si>
    <t>Pago F-3058 por compra de fosfato, gluconato, heparina, insulina, isoflourano, ketorolaco, levofloxacino, meropenem, metamizol según contrato IJC-SDA-AD-008-2019-IX según orden de compra AD/016</t>
  </si>
  <si>
    <t>Pago F-9810,10010, Recolección de residuos peligrosos biologico infecciosos correspondientes a Abril 2019 y bolsa rosa para RPBI de 50x60 según contrato RPBI/19</t>
  </si>
  <si>
    <t>Pago F-6432,6431,13789 hospedaje Dr Enrique Cabrales por viajar a la cd de México el 15 y 16-07-19, Boleto de avion y cargo por servicio</t>
  </si>
  <si>
    <t>Pago F-904870,904867,904865,904868,904869,904871,2983550,903697 por oxigeno usp liq bulk, medicinal respirox según contrato SAGM/19</t>
  </si>
  <si>
    <t>Pago F-57210 por compra de agua epura de 20 lts según contrato AD-05-2019</t>
  </si>
  <si>
    <t>CH-4961</t>
  </si>
  <si>
    <t>Gastos por comprobar  para Fabiola Janette Altamirano Mariscal para viajar a la Cd de México para acudir a la CNSNS para reunión con la Secretaria de Comunicaciones y Transportes para atender asuntos de tramites y requisitos por parte de la misma el dia 15/07/19</t>
  </si>
  <si>
    <t>speua para pago de pensiones</t>
  </si>
  <si>
    <t>Pago Sedar 1 Qna de Julio de 2019</t>
  </si>
  <si>
    <t>Pago F-6463,13822 por boleto de avión para Fabiola Janette Altamirano Mariscal para viajar a la Cd de México para acudir a la CNSNS para reunión con la Secretaria de Comunicaciones y Transportes para atender asuntos de tramites y requisitos por parte de la misma</t>
  </si>
  <si>
    <t>Comercialización e Importaciones Nyla, S de RL de CV.</t>
  </si>
  <si>
    <t>TRANSF.</t>
  </si>
  <si>
    <t>TRASPASO A CTA 4472-11929 PARA PAGO DE NOMINA</t>
  </si>
  <si>
    <t>NOMINA 1 AL 15 DE JULIO DE 2019</t>
  </si>
  <si>
    <t>CH-26242</t>
  </si>
  <si>
    <t>CH-26243</t>
  </si>
  <si>
    <t>CH-26244</t>
  </si>
  <si>
    <t>CH-26245</t>
  </si>
  <si>
    <t>CH-26246</t>
  </si>
  <si>
    <t>CH-26247</t>
  </si>
  <si>
    <t>CH-26248</t>
  </si>
  <si>
    <t>CH-26249</t>
  </si>
  <si>
    <t>CH-26250</t>
  </si>
  <si>
    <t>CH-26251</t>
  </si>
  <si>
    <t>CH-26252</t>
  </si>
  <si>
    <t>CH-26253</t>
  </si>
  <si>
    <t>CH-26254</t>
  </si>
  <si>
    <t>CH-26255</t>
  </si>
  <si>
    <t>CH-26256</t>
  </si>
  <si>
    <t>CH-26257</t>
  </si>
  <si>
    <t>NOMINA  19 y 26 de junio de 2019 Y LIQUIDACION CUBRE INCIDENCIAS</t>
  </si>
  <si>
    <t>CH-26258</t>
  </si>
  <si>
    <t>CH-26259</t>
  </si>
  <si>
    <t>CH-26260</t>
  </si>
  <si>
    <t>CH-26261</t>
  </si>
  <si>
    <t>CH-26262</t>
  </si>
  <si>
    <t>CH-26263</t>
  </si>
  <si>
    <t>CH-26264</t>
  </si>
  <si>
    <t>CH-26265</t>
  </si>
  <si>
    <t>CH-26266</t>
  </si>
  <si>
    <t>CH-26267</t>
  </si>
  <si>
    <t>CH-26268</t>
  </si>
  <si>
    <t>CH-26269</t>
  </si>
  <si>
    <t>CH-26270</t>
  </si>
  <si>
    <t>CH-26271</t>
  </si>
  <si>
    <t>CH-26272</t>
  </si>
  <si>
    <t>CH-26273</t>
  </si>
  <si>
    <t>CH-26274</t>
  </si>
  <si>
    <t>CH-26275</t>
  </si>
  <si>
    <t>CH-26276</t>
  </si>
  <si>
    <t>CH-26277</t>
  </si>
  <si>
    <t>CH-26278</t>
  </si>
  <si>
    <t>CH-26279</t>
  </si>
  <si>
    <t>CH-26280</t>
  </si>
  <si>
    <t>CH-26281</t>
  </si>
  <si>
    <t>CH-26282</t>
  </si>
  <si>
    <t>NOMINA  16 al 23 de junio de 2019 Y LIQUIDACION CUBRE INCIDENCIAS</t>
  </si>
  <si>
    <t>CH-26283</t>
  </si>
  <si>
    <t>CH-26284</t>
  </si>
  <si>
    <t>CH-26285</t>
  </si>
  <si>
    <t>NOMINA 16 al 30 de junio de 2019 Y LIQUIDACION CUBRE INCIDENCIAS</t>
  </si>
  <si>
    <t>CH-26286</t>
  </si>
  <si>
    <t>CH-26287</t>
  </si>
  <si>
    <t>NOMINA 16,18,19,20,21,22,23,24,25,27,28 de junio de 2019 Y LIQUIDACION CUBRE INCIDENCIAS</t>
  </si>
  <si>
    <t>CH-26288</t>
  </si>
  <si>
    <t>CH-26289</t>
  </si>
  <si>
    <t>CH-26290</t>
  </si>
  <si>
    <t>CH-26291</t>
  </si>
  <si>
    <t>NOMINA  16,17,18,19,20,22,23,24,25,26,27,28,29,30 de junio de 2019 Y LIQUIDACION CUBRE INCIDENCIAS</t>
  </si>
  <si>
    <t>CH-26292</t>
  </si>
  <si>
    <t>NOMINA 16,17,19,20,21,22,23,24,28,29,30 de junio de 2019 Y LIQUIDACION CUBRE INCIDENCIAS</t>
  </si>
  <si>
    <t>CH-26293</t>
  </si>
  <si>
    <t>NOMINA 24,25,26,28,30 de junio de 2019 Y LIQUIDACION CUBRE INCIDENCIAS</t>
  </si>
  <si>
    <t>CH-26294</t>
  </si>
  <si>
    <t>CH-26295</t>
  </si>
  <si>
    <t>CH-26296</t>
  </si>
  <si>
    <t>CH-26297</t>
  </si>
  <si>
    <t>CH-26298</t>
  </si>
  <si>
    <t>CH-26299</t>
  </si>
  <si>
    <t>CH-26300</t>
  </si>
  <si>
    <t>CH-26301</t>
  </si>
  <si>
    <t>PENSION ALIMENTICIA (10%) DICTADA POR EL JUEZ CUARTO DE LO FAMILIAR DEL PRIMER PARTIDO JUDICIAL POR EL PERIDO DEL 1 AL 15 DE JULIO DE 2019</t>
  </si>
  <si>
    <t>CH-26302</t>
  </si>
  <si>
    <t>PAGO CORRESPONDIENTE A LA 1° QNA DE JULIO DE 2019 POR CUMPLIMIENTO AL JUICIO CIVIL DEL EXP. 2389/2015</t>
  </si>
  <si>
    <t>CH-26303</t>
  </si>
  <si>
    <t>PAGO CORRESPONDIENTE A LA 1° QNA DE JULIO DE 2019  POR CUMPLIMIENTO AL JUICIO CIVIL DEL EXP. 1191/2017</t>
  </si>
  <si>
    <t>Pago  de papel termico opaco rollo según  orden de compra ALD/067</t>
  </si>
  <si>
    <t>Carlos Nafarrate, SA de CV.</t>
  </si>
  <si>
    <t>Pago Impuestos Junio 2019</t>
  </si>
  <si>
    <t>Pago IMSS Junio 2019</t>
  </si>
  <si>
    <t xml:space="preserve">BBVA Bancomer, SA </t>
  </si>
  <si>
    <t>CH-4962</t>
  </si>
  <si>
    <t>CH-4963</t>
  </si>
  <si>
    <t>Cuotas sindicales Mayo 2019</t>
  </si>
  <si>
    <t>CH-4964</t>
  </si>
  <si>
    <t>Fondo de auxilio por defunción Mayo 2019</t>
  </si>
  <si>
    <t>CH-4965</t>
  </si>
  <si>
    <t>Cuotas sindicales Junio 2019</t>
  </si>
  <si>
    <t>CH-4966</t>
  </si>
  <si>
    <t>Fondo de auxilio por defunción Junio 2019</t>
  </si>
  <si>
    <t>Pago F-108402 por compra de enalapril, nifedipino, paracetamol, ranitidina, carboplatino, cisplatino, losartan según contrato IJC-SDA-AD-008/2019-VIII según orden de compra AD/065</t>
  </si>
  <si>
    <t>Pago F-4611,4612 por compra de buprenorfina, mibiogen, operativan, morfina según contrato IJC-SDA-AD-008/2019-IV según orden de compra AD/050</t>
  </si>
  <si>
    <t>Pago F-24438 por compra de linezolid y bicalutamida según contrato IJC-SDA-AD-008/2019-XI según orden de compra AD/010</t>
  </si>
  <si>
    <t>Impulso Farmaceutico de Occidente, SA de CV.</t>
  </si>
  <si>
    <t>Pago F-10188 por recolección de residuos peligrosos biologico infecciosos correspondientes a Mayo de 2019 (Anexa manifiestos)</t>
  </si>
  <si>
    <t>Pago F-252,254 por compra de cateter multiproposito, engrapadora, lapiz electrocauteriao, puerto implante, reanimador desechable y set de cateter multiproposito, ajuja jamshiri shiva, truck, trukut, caterter multiproposito según contrato IJC-SDA-AD-010/2019-IV segun orden de compra AD/033 y AD/032 respectivamente</t>
  </si>
  <si>
    <t xml:space="preserve">Pago F-2986429, 904810,904811 por oxigeno medicinal respirox, oxigeno ups liq según adendum SAGM/18 </t>
  </si>
  <si>
    <t>Pago F-ACC6 por servicio de vigilancia intramuros por la primer quincena de Junio de 2019 según contrato SV/19</t>
  </si>
  <si>
    <t>Pago F-43 por servicio de limpieza del 1 al 15-06-19 según contrato SL/2019</t>
  </si>
  <si>
    <t>Liquidación F-770 por compra de trastuzumab y bevacizumab, Contrato IJC-SDA-AD-008/2019-XIII Según orden de compra AD/021</t>
  </si>
  <si>
    <t>Pago F-3314 por compraq de contenedores, cucharas y vasos termicos según orden de compra ALD/062</t>
  </si>
  <si>
    <t>Adolfo Ortega Dueñas</t>
  </si>
  <si>
    <t>Pago F-774,778 por compra de bolsa recolectora de orina,cateter, solucion povidona, sonda de foley, sutura seda, sutura catgut, seda según contrato IJC-SDA-AD-010-2019-IX, según orden de compra AD/38</t>
  </si>
  <si>
    <t>Pago F-23030,23032,23031,23033 por compra de sevorane, clorhidrato de dexrazoxano, cefalotida, ciprofloxacion, nulytely, vasopresina, acido folinico, etoposido, isofamida, ondasetron, docetacel, exemestano, flutamina, leuprorelina, oxaliplatino, tamoxifeno, temozolamida segun contrato IJC-SDA-AD-008/2019-VII Segun orden de compra AD/002, AD/003</t>
  </si>
  <si>
    <t>Articulos Medicos y Hospitalarios, SA de CV.</t>
  </si>
  <si>
    <t>Pago F-5723 por compra de levetiracetam según contrato IJC-SDA-AD-008/2019-VI según orden de compra AD/009</t>
  </si>
  <si>
    <t>Hi-Tec Medical de Occidente, SA de CV.</t>
  </si>
  <si>
    <t>Pago F-15444,15432,15428,15423,15431,15458,15424 por compra de manitol, clorhidrato de dexmedetomidina, acenocumarol, calcio metoprolol, nidedifino, nutricion central, nutricion parenteral, soluciones cloruro de sodio, glucosa y mixta, nutricion periferica, propofol con edato, desflurane segun contrato IJC-SDA-AD-008/201-XII segun orden de compra AD/11,AD/013,AD/012</t>
  </si>
  <si>
    <t>Pago F-24529 por compra de linezolid y bicalutamida según contrato IJC-SDA-AD-008/2019-XI según orden de compra AD/054</t>
  </si>
  <si>
    <t>Pago F-1699,1704 servicios de roperia del 1 al 7/06/2019 y del 10 al 14/06/19 respectivamente según contrato RQH/19</t>
  </si>
  <si>
    <t>Pago F-4440 1/8 servicio de mantenimiento preventivo y correctivo del equipo de tratamiento de agua, marca pentair water no. Serie 29314001 resto del ejercicio 2019 según contrato META/19</t>
  </si>
  <si>
    <t>Pago F-821100 agua epura 20 lts según contrato AD-05/2019</t>
  </si>
  <si>
    <t>Pago Parcial F-737 por arrendamiento de equipo medico de soporte vital del 1 al 28-12-18 según adendum AEM/18</t>
  </si>
  <si>
    <t>Pago F-130 pago parcial compra de herception 440 mg sol iny trastuzumab según orden de compra Directa 120/ALD</t>
  </si>
  <si>
    <t>Pago F-601571, liquidación 596893,609394 y parcial F-608818 por compra de fulvertrant, lapatinib, sugamadex, trastuzumab según orden de compra 133/ALD, 127/ALD, 143/ALD, 142/ALD respectivamente</t>
  </si>
  <si>
    <t>speua para nomina</t>
  </si>
  <si>
    <t>CH-26304</t>
  </si>
  <si>
    <t>CH-26305</t>
  </si>
  <si>
    <t>CH-26306</t>
  </si>
  <si>
    <t>CH-26307</t>
  </si>
  <si>
    <t>CH-26308</t>
  </si>
  <si>
    <t>NOMINA 16 AL 31 DE JULIO DE 2019</t>
  </si>
  <si>
    <t>CH-26309</t>
  </si>
  <si>
    <t>PAGO CORRESPONDIENTE A LA 2° QNA DE JULIO DE 2019  POR CUMPLIMIENTO AL JUICIO CIVIL DEL EXP. 1191/2017</t>
  </si>
  <si>
    <t>CH-26310</t>
  </si>
  <si>
    <t>CH-26311</t>
  </si>
  <si>
    <t>CH-26312</t>
  </si>
  <si>
    <t>CH-26313</t>
  </si>
  <si>
    <t>CH-26314</t>
  </si>
  <si>
    <t>CH-26315</t>
  </si>
  <si>
    <t>CH-26316</t>
  </si>
  <si>
    <t>CH-26317</t>
  </si>
  <si>
    <t>CH-26318</t>
  </si>
  <si>
    <t>GUDIÑO MAGALLON JUDITH AMELIA</t>
  </si>
  <si>
    <t>CH-26319</t>
  </si>
  <si>
    <t>CH-26320</t>
  </si>
  <si>
    <t>NOMINA  3,5,10 de julio de 2019 Y LIQUIDACION CUBRE INCIDENCIAS</t>
  </si>
  <si>
    <t>CH-26321</t>
  </si>
  <si>
    <t>CH-26322</t>
  </si>
  <si>
    <t>AVILA CAMACHO BEATRIZ</t>
  </si>
  <si>
    <t>CH-26323</t>
  </si>
  <si>
    <t>CH-26324</t>
  </si>
  <si>
    <t>CH-26325</t>
  </si>
  <si>
    <t>CH-26326</t>
  </si>
  <si>
    <t>CH-26327</t>
  </si>
  <si>
    <t>CH-26328</t>
  </si>
  <si>
    <t>CH-26329</t>
  </si>
  <si>
    <t>CH-26330</t>
  </si>
  <si>
    <t>CH-26331</t>
  </si>
  <si>
    <t>CH-26332</t>
  </si>
  <si>
    <t>CH-26333</t>
  </si>
  <si>
    <t>CH-26334</t>
  </si>
  <si>
    <t>AVILA VELAZQUEZ MARCELA</t>
  </si>
  <si>
    <t>CH-26335</t>
  </si>
  <si>
    <t>CH-26336</t>
  </si>
  <si>
    <t>CH-26337</t>
  </si>
  <si>
    <t>CH-26338</t>
  </si>
  <si>
    <t>CH-26339</t>
  </si>
  <si>
    <t>CH-26340</t>
  </si>
  <si>
    <t>CH-26341</t>
  </si>
  <si>
    <t>CH-26342</t>
  </si>
  <si>
    <t>CH-26343</t>
  </si>
  <si>
    <t>CH-26344</t>
  </si>
  <si>
    <t>CH-26345</t>
  </si>
  <si>
    <t>CH-26346</t>
  </si>
  <si>
    <t>CH-26347</t>
  </si>
  <si>
    <t>CH-26348</t>
  </si>
  <si>
    <t>NOMINA 1 al 15 de julio de 2019 Y LIQUIDACION CUBRE INCIDENCIAS</t>
  </si>
  <si>
    <t>CH-26349</t>
  </si>
  <si>
    <t>CH-26350</t>
  </si>
  <si>
    <t>NOMINA 2,3,4,5,6,7,8,9,12,13 de julio de 2019 Y LIQUIDACION CUBRE INCIDENCIAS</t>
  </si>
  <si>
    <t>CH-26351</t>
  </si>
  <si>
    <t>NOMINA  1,5,7,8 al 15 de julio de 2019 Y LIQUIDACION CUBRE INCIDENCIAS</t>
  </si>
  <si>
    <t>CH-26352</t>
  </si>
  <si>
    <t>CH-26353</t>
  </si>
  <si>
    <t>CH-26354</t>
  </si>
  <si>
    <t>CH-26355</t>
  </si>
  <si>
    <t>NOMINA  1,2,3,4,5,6,7,8,9,10,13,14 de julio de 2019 Y LIQUIDACION CUBRE INCIDENCIAS</t>
  </si>
  <si>
    <t>CH-26356</t>
  </si>
  <si>
    <t>NOMINA 11,3,4,5,6,7,8,9,10,12,15 de julio de 2019 Y LIQUIDACION CUBRE INCIDENCIAS</t>
  </si>
  <si>
    <t>CH-26357</t>
  </si>
  <si>
    <t>NOMINA 2,3,5,6,8,9,10,13 de julio de 2019 Y LIQUIDACION CUBRE INCIDENCIAS</t>
  </si>
  <si>
    <t>CH-26358</t>
  </si>
  <si>
    <t>CH-26359</t>
  </si>
  <si>
    <t>CH-26360</t>
  </si>
  <si>
    <t>CH-26361</t>
  </si>
  <si>
    <t>CH-26362</t>
  </si>
  <si>
    <t>CH-26363</t>
  </si>
  <si>
    <t>CH-26364</t>
  </si>
  <si>
    <t>Cancelado</t>
  </si>
  <si>
    <t>CH-26365</t>
  </si>
  <si>
    <t>CH-26366</t>
  </si>
  <si>
    <t>NOMINA 15 AL 31 DE JULIO DE 2019</t>
  </si>
  <si>
    <t>ROSAS PEREZ ADRIANA ENGRACIA</t>
  </si>
  <si>
    <t>CH-26367</t>
  </si>
  <si>
    <t>NOMINA 15 de julio de 2019 Y LIQUIDACION CUBRE INCIDENCIAS</t>
  </si>
  <si>
    <t>PAZ DAVALOS MARCO ANTONIO</t>
  </si>
  <si>
    <t>CH-26368</t>
  </si>
  <si>
    <t>PENSION ALIMENTICIA (10%) DICTADA POR EL JUEZ CUARTO DE LO FAMILIAR DEL PRIMER PARTIDO JUDICIAL POR EL PERIDO DEL 16 AL 31 DE JULIO DE 2019</t>
  </si>
  <si>
    <t>CH-26369</t>
  </si>
  <si>
    <t>PAGO CORRESPONDIENTE A LA 2° QNA DE JULIO DE 2019 POR CUMPLIMIENTO AL JUICIO CIVIL DEL EXP. 2389/2015</t>
  </si>
  <si>
    <t>CH-26370</t>
  </si>
  <si>
    <t>RELACION DE TRANSFERENCIAS Y CHEQUES PAGADOS EN MES DE AGOSTO DEL 2019</t>
  </si>
  <si>
    <t>Pago Sedar 2 qna Julio de 2019</t>
  </si>
  <si>
    <t>Pago F-A19 renta mensual de 2 ventiladores volumetricos, correspondientes del 1 al 30 de junio de 2019 según contrato AEM/19</t>
  </si>
  <si>
    <t>Pago F-783,781,784 sunitibin, rituximad, sorafenib, albumina, frasco de gel alcoholado anticeptico, trastuzumab y bevacizumab sgun contrato IJC-SDA-AD-008/2019-XII según orden de compra AD/090, AD/088, AD/091 respectivamente</t>
  </si>
  <si>
    <t>Pago F-44 correspondiente a servicio de limpieza del 16 al 30-06-19 según contrato SL/2019</t>
  </si>
  <si>
    <t xml:space="preserve">Pago F-9012 por 2da cefepime, furosemida, olanzapino, soluciones según contrato IJC-DSA-AD-008-2019-II según orden de compra AD/061 </t>
  </si>
  <si>
    <t>Alfej Medical Items, S de RL de CV.</t>
  </si>
  <si>
    <t>Pago F-156507,156508,156509,156510,156511 por mantenimiento al elevador Ene, Feb, Marzo, Abril y Mayo de 2019 según contrato AD-03/2019</t>
  </si>
  <si>
    <t>Elevadores Otis, SA de CV.</t>
  </si>
  <si>
    <t>Pago F-4485 por compra de kit para esterilizacion de gas, 16 piezas para esterilizador Eogas4 según contrato IJC-SDA-AD-013/2019-III</t>
  </si>
  <si>
    <t>Pago F-6322 por servicio de vigilancia correspondiente a la 2 qna de junio de 2019 según contrato SV/19</t>
  </si>
  <si>
    <t>Pago F-15457,15529,15519 compra de butilhioscina, cubrebocas desechables, abatelenguas de madera, aguja,alcohol, algodón, bolsa de torundas, cepillo (citologico y cirujano), gel, gorro, jabon anticeptico según contrato IJC-SDA-AD-008/2019-XII según orden de comra AD/011, AD/026</t>
  </si>
  <si>
    <t>Pago F-2004 por compra de guante de latex exploración mediano bajo polvo según contrato IJC-SDA-AD-010/2019-XIII según orden de ocmpra AD/044</t>
  </si>
  <si>
    <t>Omnisafe, SA de CV.</t>
  </si>
  <si>
    <t>Pago F-3094,3137,por compra de adenosina, agua de irrigación, aminofilina,amiodarona, bicarbonado de sodio,  ipatropio bupivacaina cefatoxina, ceftriaxona, metroclopramida, moxifloxacion, noprepinerina, ropivacaina, soluciones hartman, cloruro de sodio, glucosa, nota de credito 170 multa 10% f-3094 (13.00) pr fecha limite de engrega 28/05/19 y entrego 1/06/19 y nota de credito 171 10% multa a F-3137 (13.00) fecha limite de entrega 28/05/19 y entrego 1/06/19</t>
  </si>
  <si>
    <t>Pago F-200224 por compra de bolsa drenal para colostomia, aposito de alginato de calcio según contrato SDA-AD-010/2019 VII según orden de compra AD/029</t>
  </si>
  <si>
    <t>Promedica Garcia, SA de CV.</t>
  </si>
  <si>
    <t>Pago F-3486, 3493, 3499 por compra de cateteres y canulas intravenosas y arteriales, jeringas y accesorios, suministros de emparquetar y envoltura de esterilizacion, dispositivos de dosificación y medición de medicamentos y suministros, guantes según contrato IJC-SDA-AD-010/2019-V segun orden de compra AD/024, AD/034, AD/045 respectivamente</t>
  </si>
  <si>
    <t>Pago F-846900,24700,603470,87220,634910 por compra de agua epura 20 lts según contrato AD-05/2019</t>
  </si>
  <si>
    <t xml:space="preserve">Pago F-23824 lineas telefonicas del 20/05/2019 al 19/06/2019 </t>
  </si>
  <si>
    <t>Pago F-1122,1123 2/4 Servicios de mantenimiento preventivo y correctivo de los Equipos medicos (Acelerador Lineal Varian Clinan2100C y Sistema de planeación de Tratamientos) Contrato MAL/2019; y servicio 2/3 por reparación Klystron y Gun equipo no enciende interlock VDRS GF12" según contrato IJC-SDA-AD-009/2019, respectivamente</t>
  </si>
  <si>
    <t>Pago F-2973 compra de bisturi, bolsa de cadaver, espejo vaginal, frasco, gorros, guantes, bata quirurgica, cubre bocas según contrato IJC-SDA-AD-010/2019-XI según orden de compra AD/040</t>
  </si>
  <si>
    <t>Tania Alvarez Martinez</t>
  </si>
  <si>
    <t xml:space="preserve">Pago F-23034,23035,23036,23037,23038,23039 por compra de clorhidrato de dexrazoxano, oxaliplatino, abiraterona, clonazepam, midazolam, sevorane según contrato IJC-SDA-AD-008/2019-VII según orden de compra AD/002,AD/003, </t>
  </si>
  <si>
    <t>Pago F-5836 por compra de levetiracetam según contrato IJC-SDA-AD-008/2019-VI según orden de compra AD/062</t>
  </si>
  <si>
    <t>Pago F-6B3B por compra de etamsilato solución inyectable, anastrazol, palonosetron, nitroprusiato, erbitux según contrato IJC-SDA-AD-008/2019-X según orden de compra AD/066</t>
  </si>
  <si>
    <t>Pago F-108627,108629,108628 compra cisplatino, capecitabina, mesna, ranitidina según contrato IJC-SDA-AD-012/2019-III según orden de compra AD/081 Y AD/077</t>
  </si>
  <si>
    <t>Pago F-4492E por servicio de mantenimiento preventivo y correctivo del equipo de tratamiento de agua correspondiente a junio de 2019 2/8 según contrato META/19</t>
  </si>
  <si>
    <t>Pago F-3517 equipo toma de muestras tiras reactivas según contrato IJC-SDA-AD-014/2019-I según orden de compra AD/086</t>
  </si>
  <si>
    <t>Pago F-10657,10444 recoleccion de residuos peligrosos biologico infecciosos correspondiente a junio de 2019 y recolección de frascos contaminados con quimioterapia correspondiente a mayo de 2019 respectivamente según contrato RPBI/19</t>
  </si>
  <si>
    <t>Pago F-918 por pension de vehiculos oficiales del Ijc correspondiente a Junio de 2019 según contrato AD-06/2019</t>
  </si>
  <si>
    <t>Pago F-24840,24841 compra de piracilina tazobactam y furosemida, filgastrim según contrato IJC-SDA-AD-012/2019-IV según orden de compra AD/078 Y AD/082 respectivamente</t>
  </si>
  <si>
    <t>Pago F-1713,1754 roperia del 17 al 21-06-19 y 24 al 28-06-19 respectivamente según contrato RQH/19</t>
  </si>
  <si>
    <t>Pago F-20416 por compra de vectibix según contrato IJC-SDA-AD-008/2019-V según orden de compra AD/051</t>
  </si>
  <si>
    <t>Distribución Especializada de Medicamentos SA de CV</t>
  </si>
  <si>
    <t>Pago F-34292 por compra de tiras reactivas de control de vapor, bolsa de papel grado medico según contrato IJC-SDA-AD-013-2019-V según orden de compra AD/071</t>
  </si>
  <si>
    <t>Especialistas en Esterilización y Envase Sa de CV</t>
  </si>
  <si>
    <t>Pago F-782,785 por compra deCanula de guedel, mascarilla, sol.anticeptica,  Circuito de aspiraion cerrado , sonda foley 14fr,16, según contrato  IJC-SDA-AD-013/2019-VI  según orden de compra AD/072</t>
  </si>
  <si>
    <t>CH-4967</t>
  </si>
  <si>
    <t>CH-4968</t>
  </si>
  <si>
    <t>CH-4969</t>
  </si>
  <si>
    <t>CH-4970</t>
  </si>
  <si>
    <t>Pago F-318301,318502,318504,318543,318803,8319042 estudios de laboratorio del 24/05/19 al 30/05/19, 1/03/19 al 06/03/19, 17/05/19 al 23/05/19, 31/05/19 al 06/06/19, 07/06/19 al 13/06/19, 13/06/19 al 19/06/19 respectivamente según contrato ELIMEN-01/2019</t>
  </si>
  <si>
    <t>CH-26371</t>
  </si>
  <si>
    <t>CH-26372</t>
  </si>
  <si>
    <t>CH-26373</t>
  </si>
  <si>
    <t>CH-26374</t>
  </si>
  <si>
    <t>Nomina del 01 al 15 de Agosto de 2019</t>
  </si>
  <si>
    <t>CH-26375</t>
  </si>
  <si>
    <t>Zainos Gonzalez Ruth</t>
  </si>
  <si>
    <t>CH-26376</t>
  </si>
  <si>
    <t>CH-26377</t>
  </si>
  <si>
    <t>CH-26378</t>
  </si>
  <si>
    <t>Del Rio  Rivera Ana Liza</t>
  </si>
  <si>
    <t>CH-26379</t>
  </si>
  <si>
    <t>Navarrete Rodriguez Mariana</t>
  </si>
  <si>
    <t>CH-26380</t>
  </si>
  <si>
    <t>Maldonado Hernandez Arlina Del Carmen</t>
  </si>
  <si>
    <t>CH-26381</t>
  </si>
  <si>
    <t>Padilla Tornero Janeth Guadalupe</t>
  </si>
  <si>
    <t>CH-26382</t>
  </si>
  <si>
    <t>Romero Bravo José Trinidad</t>
  </si>
  <si>
    <t>CH-26383</t>
  </si>
  <si>
    <t>Rios Dorantes José Miguel</t>
  </si>
  <si>
    <t>CH-26384</t>
  </si>
  <si>
    <t>Villa Grajeda Veronica</t>
  </si>
  <si>
    <t>CH-26385</t>
  </si>
  <si>
    <t>CH-26386</t>
  </si>
  <si>
    <t>CH-26387</t>
  </si>
  <si>
    <t>Aleman Carbajal Manuel</t>
  </si>
  <si>
    <t>CH-26388</t>
  </si>
  <si>
    <t>Guzman Hernandez Gloria</t>
  </si>
  <si>
    <t>CH-26389</t>
  </si>
  <si>
    <t>Alvarez Quintero Azucena Patricia</t>
  </si>
  <si>
    <t>CH-26390</t>
  </si>
  <si>
    <t>Perez Hernández Ma. Araceli</t>
  </si>
  <si>
    <t>CH-26391</t>
  </si>
  <si>
    <t>Nomina del 02,17,24,31 de julio de 2019 y liquidacion, cubre incidencias</t>
  </si>
  <si>
    <t>Vaca Damy Anabel</t>
  </si>
  <si>
    <t>CH-26392</t>
  </si>
  <si>
    <t>Basulto Corona Martin</t>
  </si>
  <si>
    <t>CH-26393</t>
  </si>
  <si>
    <t>Rodríguez Guerrero Sandra Elizabeth</t>
  </si>
  <si>
    <t>CH-26394</t>
  </si>
  <si>
    <t>Vera Sandoval Graciela Esmeralda</t>
  </si>
  <si>
    <t>CH-26395</t>
  </si>
  <si>
    <t>Olivera Zuñiga Alma Rosa</t>
  </si>
  <si>
    <t>CH-26396</t>
  </si>
  <si>
    <t>Gutierrez Martinez Elba Susana</t>
  </si>
  <si>
    <t>CH-26397</t>
  </si>
  <si>
    <t>Juarez Valadez Gerardo</t>
  </si>
  <si>
    <t>CH-26398</t>
  </si>
  <si>
    <t>Arambula Diaz Mariana</t>
  </si>
  <si>
    <t>CH-26399</t>
  </si>
  <si>
    <t>Guerrero Espinosa Jose</t>
  </si>
  <si>
    <t>CH-26400</t>
  </si>
  <si>
    <t>CH-26401</t>
  </si>
  <si>
    <t>CH-26402</t>
  </si>
  <si>
    <t>CH-26403</t>
  </si>
  <si>
    <t>CH-26404</t>
  </si>
  <si>
    <t>CH-26405</t>
  </si>
  <si>
    <t>CH-26406</t>
  </si>
  <si>
    <t>CH-26407</t>
  </si>
  <si>
    <t>CH-26408</t>
  </si>
  <si>
    <t>CH-26409</t>
  </si>
  <si>
    <t>CH-26410</t>
  </si>
  <si>
    <t>CH-26411</t>
  </si>
  <si>
    <t>CH-26412</t>
  </si>
  <si>
    <t>Alvarez Quintero Guadalupe Del Rosario</t>
  </si>
  <si>
    <t>CH-26413</t>
  </si>
  <si>
    <t>CH-26414</t>
  </si>
  <si>
    <t>Rodriguez Vazquez Salvador</t>
  </si>
  <si>
    <t>CH-26415</t>
  </si>
  <si>
    <t>CH-26416</t>
  </si>
  <si>
    <t>CH-26417</t>
  </si>
  <si>
    <t>CH-26418</t>
  </si>
  <si>
    <t>Meza Cornejo Felix</t>
  </si>
  <si>
    <t>CH-26419</t>
  </si>
  <si>
    <t>CH-26420</t>
  </si>
  <si>
    <t>CH-26421</t>
  </si>
  <si>
    <t>Ledezma Hurtado Ernesto</t>
  </si>
  <si>
    <t>CH-26422</t>
  </si>
  <si>
    <t>CH-26423</t>
  </si>
  <si>
    <t>Nomina del 16 al 31 de Julio de 2019 y liquidacion, cubre incidencias</t>
  </si>
  <si>
    <t>CH-26424</t>
  </si>
  <si>
    <t>CH-26425</t>
  </si>
  <si>
    <t>CH-26426</t>
  </si>
  <si>
    <t>Nomina del 24 al 26 de julio de 2019 y liquidacion, cubre incidencias</t>
  </si>
  <si>
    <t>CH-26427</t>
  </si>
  <si>
    <t>CH-26428</t>
  </si>
  <si>
    <t>CH-26429</t>
  </si>
  <si>
    <t>Cerda De La Torre Rodrigo</t>
  </si>
  <si>
    <t>CH-26430</t>
  </si>
  <si>
    <t>CH-26431</t>
  </si>
  <si>
    <t>CH-26432</t>
  </si>
  <si>
    <t>CH-26433</t>
  </si>
  <si>
    <t>CH-26434</t>
  </si>
  <si>
    <t>CH-26435</t>
  </si>
  <si>
    <t>CH-26436</t>
  </si>
  <si>
    <t>CH-26437</t>
  </si>
  <si>
    <t>CH-26438</t>
  </si>
  <si>
    <t>Salazar Flores Luis Alberto</t>
  </si>
  <si>
    <t>CH-26439</t>
  </si>
  <si>
    <t>Duran  Gonzalez Elia Veronica</t>
  </si>
  <si>
    <t>CH-26440</t>
  </si>
  <si>
    <t>CH-26441</t>
  </si>
  <si>
    <t>Paz Davalos Marco Antonio</t>
  </si>
  <si>
    <t>CH-26442</t>
  </si>
  <si>
    <t>Nomina del 30 de Julio al 15 de Agosto de 2019</t>
  </si>
  <si>
    <t>Quintero  Lopez  Maria De Jesus</t>
  </si>
  <si>
    <t>CH-26443</t>
  </si>
  <si>
    <t>Velazquez Pulido Lorena</t>
  </si>
  <si>
    <t>CH-26444</t>
  </si>
  <si>
    <t>Villalobos  Salazar Veronica Itzel</t>
  </si>
  <si>
    <t>CH-26445</t>
  </si>
  <si>
    <t>PENSION ALIMENTICIA (10%) DICTADA POR EL JUEZ CUARTO DE LO FAMILIAR DEL PRIMER PARTIDO JUDICIAL POR EL PERIDO DEL 01 AL 15 DE AGOSTO DE 2019</t>
  </si>
  <si>
    <t>Cynthia Beatriz Jauregui Luna</t>
  </si>
  <si>
    <t>CH-26446</t>
  </si>
  <si>
    <t>PAGO CORRESPONDIENTE A LA 1° QNA DE AGOSTO DE 2019  POR CUMPLIMIENTO AL JUICIO CIVIL DEL EXP. 1191/2017</t>
  </si>
  <si>
    <t xml:space="preserve">Alcala Solorio Maria Guadalupe </t>
  </si>
  <si>
    <t>CH-26447</t>
  </si>
  <si>
    <t>Nomina del 12,15,30 y 31 de Julio de 2019 y liquidación cubre incidencias</t>
  </si>
  <si>
    <t>CH-26448</t>
  </si>
  <si>
    <t>CH-26449</t>
  </si>
  <si>
    <t>Rosas Perez Adriana Engracia</t>
  </si>
  <si>
    <t>CH-26450</t>
  </si>
  <si>
    <t>CH-26451</t>
  </si>
  <si>
    <t>CH-26452</t>
  </si>
  <si>
    <t>CH-26453</t>
  </si>
  <si>
    <t>CH-26454</t>
  </si>
  <si>
    <t>CH-26455</t>
  </si>
  <si>
    <t>CH-26456</t>
  </si>
  <si>
    <t>CH-26457</t>
  </si>
  <si>
    <t>CH-26458</t>
  </si>
  <si>
    <t>CH-26459</t>
  </si>
  <si>
    <t>CH-26460</t>
  </si>
  <si>
    <t>CH-26461</t>
  </si>
  <si>
    <t>CH-26462</t>
  </si>
  <si>
    <t>CH-26463</t>
  </si>
  <si>
    <t>CH-26464</t>
  </si>
  <si>
    <t>CH-26465</t>
  </si>
  <si>
    <t>CH-26466</t>
  </si>
  <si>
    <t>CH-26467</t>
  </si>
  <si>
    <t>CH-26468</t>
  </si>
  <si>
    <t>CH-26469</t>
  </si>
  <si>
    <t>CH-26470</t>
  </si>
  <si>
    <t>CH-26471</t>
  </si>
  <si>
    <t>CH-26472</t>
  </si>
  <si>
    <t>CH-26473</t>
  </si>
  <si>
    <t>CH-26474</t>
  </si>
  <si>
    <t>CH-26475</t>
  </si>
  <si>
    <t>CH-26476</t>
  </si>
  <si>
    <t>CH-26477</t>
  </si>
  <si>
    <t>CH-26478</t>
  </si>
  <si>
    <t>CH-26479</t>
  </si>
  <si>
    <t>CH-26480</t>
  </si>
  <si>
    <t>CH-26481</t>
  </si>
  <si>
    <t>CH-26482</t>
  </si>
  <si>
    <t>CH-26483</t>
  </si>
  <si>
    <t>CH-26484</t>
  </si>
  <si>
    <t>CH-26485</t>
  </si>
  <si>
    <t>CH-26486</t>
  </si>
  <si>
    <t>CH-26487</t>
  </si>
  <si>
    <t>CH-26488</t>
  </si>
  <si>
    <t>CH-26489</t>
  </si>
  <si>
    <t>CH-26490</t>
  </si>
  <si>
    <t>CH-26491</t>
  </si>
  <si>
    <t>CH-26492</t>
  </si>
  <si>
    <t>CH-26493</t>
  </si>
  <si>
    <t>CH-26494</t>
  </si>
  <si>
    <t>CH-26495</t>
  </si>
  <si>
    <t>CH-26496</t>
  </si>
  <si>
    <t>CH-26497</t>
  </si>
  <si>
    <t>CH-26498</t>
  </si>
  <si>
    <t>CH-26499</t>
  </si>
  <si>
    <t>CH-26500</t>
  </si>
  <si>
    <t>CH-26501</t>
  </si>
  <si>
    <t>CH-26502</t>
  </si>
  <si>
    <t>CH-26503</t>
  </si>
  <si>
    <t>CH-26504</t>
  </si>
  <si>
    <t>CH-26505</t>
  </si>
  <si>
    <t>CH-26506</t>
  </si>
  <si>
    <t>CH-26507</t>
  </si>
  <si>
    <t>CH-26508</t>
  </si>
  <si>
    <t>CH-26509</t>
  </si>
  <si>
    <t>CH-26510</t>
  </si>
  <si>
    <t>CH-26511</t>
  </si>
  <si>
    <t>CH-26512</t>
  </si>
  <si>
    <t>CH-26513</t>
  </si>
  <si>
    <t>CH-26514</t>
  </si>
  <si>
    <t>CH-26515</t>
  </si>
  <si>
    <t>CH-26516</t>
  </si>
  <si>
    <t>CH-26517</t>
  </si>
  <si>
    <t>CH-26518</t>
  </si>
  <si>
    <t>CH-26519</t>
  </si>
  <si>
    <t>CH-26520</t>
  </si>
  <si>
    <t>CH-26521</t>
  </si>
  <si>
    <t>CH-26522</t>
  </si>
  <si>
    <t>CH-26523</t>
  </si>
  <si>
    <t>CH-26524</t>
  </si>
  <si>
    <t>CH-26525</t>
  </si>
  <si>
    <t>CH-26526</t>
  </si>
  <si>
    <t>CH-26527</t>
  </si>
  <si>
    <t>CH-26528</t>
  </si>
  <si>
    <t>CH-26529</t>
  </si>
  <si>
    <t>CH-26530</t>
  </si>
  <si>
    <t>CH-26531</t>
  </si>
  <si>
    <t>CH-26532</t>
  </si>
  <si>
    <t>CH-26533</t>
  </si>
  <si>
    <t>CH-26534</t>
  </si>
  <si>
    <t>CH-26535</t>
  </si>
  <si>
    <t>CH-26536</t>
  </si>
  <si>
    <t>CH-26537</t>
  </si>
  <si>
    <t>CH-26538</t>
  </si>
  <si>
    <t>CH-26539</t>
  </si>
  <si>
    <t>CH-26540</t>
  </si>
  <si>
    <t>CH-26541</t>
  </si>
  <si>
    <t>CH-26542</t>
  </si>
  <si>
    <t>CH-26543</t>
  </si>
  <si>
    <t>CH-26544</t>
  </si>
  <si>
    <t>CH-26545</t>
  </si>
  <si>
    <t>CH-26546</t>
  </si>
  <si>
    <t>CH-26547</t>
  </si>
  <si>
    <t>CH-26548</t>
  </si>
  <si>
    <t>CH-26549</t>
  </si>
  <si>
    <t>CH-26550</t>
  </si>
  <si>
    <t>CH-26551</t>
  </si>
  <si>
    <t>CH-26552</t>
  </si>
  <si>
    <t>CH-26553</t>
  </si>
  <si>
    <t>CH-26554</t>
  </si>
  <si>
    <t>CH-26555</t>
  </si>
  <si>
    <t>CH-26556</t>
  </si>
  <si>
    <t>CH-26557</t>
  </si>
  <si>
    <t>CH-26558</t>
  </si>
  <si>
    <t>CH-26559</t>
  </si>
  <si>
    <t>CH-26560</t>
  </si>
  <si>
    <t>CH-26561</t>
  </si>
  <si>
    <t>CH-26562</t>
  </si>
  <si>
    <t>CH-26563</t>
  </si>
  <si>
    <t>CH-26564</t>
  </si>
  <si>
    <t>CH-26565</t>
  </si>
  <si>
    <t>CH-26566</t>
  </si>
  <si>
    <t>CH-26567</t>
  </si>
  <si>
    <t>CH-26568</t>
  </si>
  <si>
    <t>CH-26569</t>
  </si>
  <si>
    <t>CH-26570</t>
  </si>
  <si>
    <t>CH-26571</t>
  </si>
  <si>
    <t>CH-26572</t>
  </si>
  <si>
    <t>CH-26573</t>
  </si>
  <si>
    <t>CH-26574</t>
  </si>
  <si>
    <t>CH-26575</t>
  </si>
  <si>
    <t>CH-26576</t>
  </si>
  <si>
    <t>CH-26577</t>
  </si>
  <si>
    <t>CH-26578</t>
  </si>
  <si>
    <t>CH-26579</t>
  </si>
  <si>
    <t>CH-26580</t>
  </si>
  <si>
    <t>CH-26581</t>
  </si>
  <si>
    <t>CH-26582</t>
  </si>
  <si>
    <t>CH-26583</t>
  </si>
  <si>
    <t>CH-26584</t>
  </si>
  <si>
    <t>CH-26585</t>
  </si>
  <si>
    <t>CH-26586</t>
  </si>
  <si>
    <t>CH-26587</t>
  </si>
  <si>
    <t>CH-26588</t>
  </si>
  <si>
    <t>CH-26589</t>
  </si>
  <si>
    <t>CH-26590</t>
  </si>
  <si>
    <t>CH-26591</t>
  </si>
  <si>
    <t>CH-26592</t>
  </si>
  <si>
    <t>CH-26593</t>
  </si>
  <si>
    <t>CH-26594</t>
  </si>
  <si>
    <t>CH-26595</t>
  </si>
  <si>
    <t>CH-26596</t>
  </si>
  <si>
    <t>CH-26597</t>
  </si>
  <si>
    <t>CH-26598</t>
  </si>
  <si>
    <t>CH-26599</t>
  </si>
  <si>
    <t>CH-26600</t>
  </si>
  <si>
    <t>CH-26601</t>
  </si>
  <si>
    <t>Cabrera Rodríguez Karla Judith</t>
  </si>
  <si>
    <t>CH-26602</t>
  </si>
  <si>
    <t>Hernández Maya Maria Trinidad</t>
  </si>
  <si>
    <t>CH-26603</t>
  </si>
  <si>
    <t>Pizano Silva Catalina</t>
  </si>
  <si>
    <t>CH-26604</t>
  </si>
  <si>
    <t>CH-26605</t>
  </si>
  <si>
    <t>Herrera Flores Luz Adriana</t>
  </si>
  <si>
    <t>CH-26606</t>
  </si>
  <si>
    <t>Lopez Prado Jose Luis</t>
  </si>
  <si>
    <t>CH-26607</t>
  </si>
  <si>
    <t>Chávez Barron Lidia Noemi</t>
  </si>
  <si>
    <t>CH-26608</t>
  </si>
  <si>
    <t>Hernandez Ramirez Xyomara</t>
  </si>
  <si>
    <t>CH-26609</t>
  </si>
  <si>
    <t>Solis Espinoza Paola Marisol</t>
  </si>
  <si>
    <t>CH-26610</t>
  </si>
  <si>
    <t>Fregoso Orizaga Maria Soledad</t>
  </si>
  <si>
    <t>CH-26611</t>
  </si>
  <si>
    <t>Ramirez Herrera Jessica Liliana</t>
  </si>
  <si>
    <t>CH-26612</t>
  </si>
  <si>
    <t>Aguilera Gonzalez Pavel Eledin</t>
  </si>
  <si>
    <t>CH-26613</t>
  </si>
  <si>
    <t>CH-26614</t>
  </si>
  <si>
    <t>Nomina 16,19,21 al 28 y 30 de Julio de 2019 y liquidacion cubre incidencias</t>
  </si>
  <si>
    <t>CH-26615</t>
  </si>
  <si>
    <t>Nomina 16, 19 al 31 de Julio de 2019 y liquidacion, cuber incidencias</t>
  </si>
  <si>
    <t>CH-26616</t>
  </si>
  <si>
    <t>Nomina 19, 21 al 27 de Julio de 2019 y liquidacion, cubre incidencias</t>
  </si>
  <si>
    <t>CH-26617</t>
  </si>
  <si>
    <t>Gonzalez Luna Esperanza Concepcion</t>
  </si>
  <si>
    <t>CH-26618</t>
  </si>
  <si>
    <t>Lopez Arciga Celebrity Citlalli</t>
  </si>
  <si>
    <t>CH-26619</t>
  </si>
  <si>
    <t>Gonzalez Ramirez Benfield Jose Rogelio</t>
  </si>
  <si>
    <t>CH-26620</t>
  </si>
  <si>
    <t>Hernandez Tejeda Laura Patricia</t>
  </si>
  <si>
    <t>CH-26621</t>
  </si>
  <si>
    <t>CH-26622</t>
  </si>
  <si>
    <t>CH-26623</t>
  </si>
  <si>
    <t>CH-26624</t>
  </si>
  <si>
    <t>CH-26625</t>
  </si>
  <si>
    <t>CH-26626</t>
  </si>
  <si>
    <t>Gomez Nuñez Joel Gustavo</t>
  </si>
  <si>
    <t>CH-26627</t>
  </si>
  <si>
    <t>CH-26628</t>
  </si>
  <si>
    <t>Reexpedicion ch-24379 Liquidacion</t>
  </si>
  <si>
    <t>Gudiño Sandoval Ricardo</t>
  </si>
  <si>
    <t>CH-26629</t>
  </si>
  <si>
    <t>Reexpedicion ch-24380 Liquidacion</t>
  </si>
  <si>
    <t>Gomez Rodriguez Adalberto</t>
  </si>
  <si>
    <t>Pago F-23478 por compra de doxorrubicina liposomal pegilada según contrato IJC-SDA-AD-012/2019-I según orden de compra AD/080</t>
  </si>
  <si>
    <t>Pago F-3182,3136 por compra cateter venoso central, canula endotraqueal 7.5 y 8 linea de infusión estandar libre, pvc, dehp, latex para quimioterapia según contrato IJC-SDA-AD-010-2019-X según orden de compra AD/039  y AD/043 respectivamente</t>
  </si>
  <si>
    <t>Pago F-788,787 por compra de bevacizumab según contrato IJC-SDA-AD-008/2019-XIII según orden de compra AD/091</t>
  </si>
  <si>
    <t>Pago F-A21 por renta mensual de 2 ventiladores volumetricos correspondientes del 1 al 15 de julio de 2019 según contrato AEM/19</t>
  </si>
  <si>
    <t>Pago F-9011 clorhidrato de esmolol, metilprednisolona según contrato IJC-DSA-AD-012/2019-I según orden de compra AD/075</t>
  </si>
  <si>
    <t>Pago F-9641 por compra de ligasure small, atlas, impact según contrato IJC-SDA-AD-010-2019-XIV según orden de compra AD/042</t>
  </si>
  <si>
    <t>Id Asesoria Quirurgica, SA de CV.</t>
  </si>
  <si>
    <t>Pago F-9305,9304,9303 por parche buprenorformina, faslodex, fulvestran, zoladex, goserelina, ipressa según contrato IJC-SDA-AD-008-2019-XIV según orden de compra AD/059</t>
  </si>
  <si>
    <t>Pago F-1113792 agua epura 20 lts por el mes de julio de 2019 según contrato AD-05/2019</t>
  </si>
  <si>
    <t>Pago F-955 por pension de vehiculos oficiales del IJC correspondiente a Julio de 2019 según contrato AD-06/2019</t>
  </si>
  <si>
    <t>Pago F-24837, mantenimiento de equipo medico del 01 al 15 de Enero de 2019, que consta de calibracion de 3 detectores de radiacion, 4 detectores alarmas audibles, determinacion de pruebas de fuga, mtto prev co-60, calibracion de cobalto 60 y rayos x superficiales, control de calidad del simulador. segun contrato no. ut-01/2018.</t>
  </si>
  <si>
    <t>Asesores en Radiaciones SA</t>
  </si>
  <si>
    <t>Pago F-283,303 por aguja 18x38 y set perifix  16 fr marca braun y equipo plum nutricional enteral según contrato IJC-SDA-AD-013/2019-I según orden de compra AD/068 Y AD/092 respectivamente</t>
  </si>
  <si>
    <t>Pago 1 qna de agosto de 2019</t>
  </si>
  <si>
    <t>Pago Imss Julio 2019</t>
  </si>
  <si>
    <t>Pago Impuestos Julio 2019</t>
  </si>
  <si>
    <t>Pago F-6447 por desinstalación y reinstalación, así como la realización de guía mecanica para area nueva de instalación, servicio a realizarce en la zona metropolitana de Guadalajara, del equipo de mastografía marca hologic modelo selenia, según orden de compra SG-17-18</t>
  </si>
  <si>
    <t>Suministro para uso Medico y Hospitalario, SA de CV.</t>
  </si>
  <si>
    <t>Pago F-17152, 17222 por compra de engrapadora lineal, circular, drenaje, electrodo, estabilizador, agujas, carturchos y fijador de sonda, caterter doble según contrato IJC-SDA-AD-010-2019-VII según orden de compra AD/35</t>
  </si>
  <si>
    <t>Quality Med, SA DE CV.</t>
  </si>
  <si>
    <t>Pago F-2031 por compra de guante latex exploración no esteril, mediano bajo polvo según contrato IJC-SDA-AD-010/2019-XIII Según orden de compra AD/109</t>
  </si>
  <si>
    <t xml:space="preserve">Pago F-24059 servicio telefónico y de internet correspondiente del 20/06/19 al 19/07/19 </t>
  </si>
  <si>
    <t>Pago F-790 por compra de bolsa recolectora de orina, solución providona, sonda foley, sutura seda, catgut, frasco de gel según contrato IJC-SDA-AD-010/2019-IX según orden de compra AD/104</t>
  </si>
  <si>
    <t>Pago F-307 por compra de cateter y engrapadora según contrato IJC-SDA-AD-013/2019-I Según orden de compra AD/093</t>
  </si>
  <si>
    <t>Pago F-203422,203421 por compra de gel hiroactivo, mascarilla, nebulizador, pasta para estoma, placa y bolsa colostomia, aposito de alginato, bolsa drenal, canula de guedel, entrotaqueal, circuito anestesia, extención para oxigeno, fijador de tubo según contrato IJC-SDA-AD-010/2019-VII Según orden de compra AD/102, AD/101 respectivamente</t>
  </si>
  <si>
    <t>Pago F-17748 por compra de engrapadora lineal, circular, fijador, drenaje, estabilizador, agujas, cartuchos según contrato IJC-SDA-AD-010-2019-VIII según orden de compra AD/103</t>
  </si>
  <si>
    <t>Pago F-73AF servicio de vigilancia intramuros del 1 al 15-07-19 según contrato  SV/19</t>
  </si>
  <si>
    <t>Pago F-3035633, 911789,909527,3006682,906638,916067,913846,3060459,919207 por compra de oxigeno medicinal, ups liq, respirox, cilindro E,  según contrato SAGM/19</t>
  </si>
  <si>
    <t>Pago F-3431,3438 por compra de jabón para manos, rollo para manos según orden de compra ALD/068, ALD/066</t>
  </si>
  <si>
    <t>Pago contacta para alimentación electrica del tablero de acelerador lineal</t>
  </si>
  <si>
    <t>Baja Tensión de Occidente, SA de CV.</t>
  </si>
  <si>
    <t>Pago F-E75D por mantenimiento preventivo correctivo de nissan Tiida según orden de compra ALD/74</t>
  </si>
  <si>
    <t>Pago F-121 servicio de mtto preventivo y correctivo a terminal biometrica modelo handpuch 3000 y 2000 según orden de compra 71/ALD</t>
  </si>
  <si>
    <t>Maria Guadalupe Tapia Rivas</t>
  </si>
  <si>
    <t>Pago F-700020467 por compra de abraxus 100 mg iny según contrato IJC-SDA-AD-012/2019-V orden de compra AD/084</t>
  </si>
  <si>
    <t>Pago F-3528 por compra de jeringas, cateteres, bolsa para esterilización, equipo macrogotero, metrizet con microgotero, guantes cirujano según contrato IJC-SDA-AD-010/2019-V según orden de compra AD/099</t>
  </si>
  <si>
    <t xml:space="preserve">Pago F-248213,249413 compra de papel facia bond carta y oficio, rollo para impresor tickets albe termico 80x70 mm según orden de compra ADL/064 Y ALD/070 respectivamente </t>
  </si>
  <si>
    <t>Pago F-1753,1752 servicios de roperia 08 al 12-07-19 y 01 al 05-07-19 respectivamente según contrato RQH/19</t>
  </si>
  <si>
    <t>Pago F-130030127,130030537 por compra de tiejra enseal JJ 22 cm curva super jaw, solucion anticeptica, seda 1/0, cartucho engrapadora, monocryl, solución antiséptica según contrato IJC-SDA-AD-010-2019-XV según orden de compra AD/089 Y AD/114 respecitivamente</t>
  </si>
  <si>
    <t>Grupo Emequr, SA de CV.</t>
  </si>
  <si>
    <t xml:space="preserve">Pago F-1771 por compra de filtro inspiratorio /exhalatorio según contrato IJC-SDA-AD-013/2019-IV según orden de compra AD/070 </t>
  </si>
  <si>
    <t>Viasis OCC, SA de CV.</t>
  </si>
  <si>
    <t>Pago F-792,793 compra de circuito aspiración, mascarilla, sonda foley 14,16,18 fr de latex, trastuzumab 440 roche lote según contrato IJC-SDA-AD-013/2019-VI según orden de compra AD/122 Y AD/131 respectivamente</t>
  </si>
  <si>
    <t xml:space="preserve">Pago F-15590,15591 por compra de butilhioscina, calcio, clorhidrato de dexmedetomidina, metopropol, manitol, nifedipino, nutrición central, nutrición perificarica, sol cloruro de sodio, solución glucosa y mixta según contrato IJC-SDA-AD-008/2019-XII segun orden de compra AD/052, AD/053 respectivamente </t>
  </si>
  <si>
    <t>Pago F-320,326 compra de aguja cateter, engrapadora, lápiz de electrocauterio, puerto implantable, reanimador, set de cateter, equipo plum nutrición enteral con bolsa, según contrato IJC-SDA-AD-010/2019-IV según orden de compra AD/098,AD/112 respectivamente</t>
  </si>
  <si>
    <t>Pago parcial F-608818 por compra de trastuzumab según orden de compra 142/ALD</t>
  </si>
  <si>
    <t>Liquidación F-130 por compra de herceptin según orden de compra 120/AL</t>
  </si>
  <si>
    <t>Liquidación F-737 por arrendamiento de equipo medico de soporte vital del 1 al 28/12/18 y 738 arrendamiento de ventiladores del 29 al 31/12/18 según adendum AEM/18</t>
  </si>
  <si>
    <t>Pago F-4445 estudios de imagen realizado a pacientes de consulta externa y hospitalizados durante el mes de enero, febrero 2019 (anexa relación) menos nota credito 15 por estudios de imagen a pacientes de consulta externa y hospitalizados durante el mes de febrero y marzo de 2019 y nota de crédito 9 por estudios no inculuidos en contrato. F-4375 estudios de imagen a pacientes de consulta externa y hospitalizados durante febrero y marzo de 2019 F-4773 estudios de imagen a pacientes de consulta externa y hospitalizados durante el mes de abril y mayo de 2019 menos nota de crédito 16 estudios de imagen realizados a pacientes durante febrero y marzo de 2019 y nota de credito 64 estudios de imagen realizados a pacientes de consulta externa y hospitalizados durante febrero y marzo de 2019 segun contrato ELIMEN-02/19</t>
  </si>
  <si>
    <t>Pago F-1548 por estudios de laboratorio a pacientes hospitalizados Enero 19 según adendum EL/2018</t>
  </si>
  <si>
    <t>Unidad de Analisis Clinicos Vallarta, S de RL de CV.</t>
  </si>
  <si>
    <t>CH-26630</t>
  </si>
  <si>
    <t>Reexpedicion CH-23915</t>
  </si>
  <si>
    <t>López Garcia Lourdes Beatriz</t>
  </si>
  <si>
    <t>CH-26631</t>
  </si>
  <si>
    <t>Reexpedición CH-24531</t>
  </si>
  <si>
    <t>Monteon Salcedo Ahmed</t>
  </si>
  <si>
    <t>CH-26632</t>
  </si>
  <si>
    <t>Reexpedición CH-24594</t>
  </si>
  <si>
    <t>Osornio Magaña Humberto Fernando</t>
  </si>
  <si>
    <t>CH-26633</t>
  </si>
  <si>
    <t>Reexpedición CH-24272</t>
  </si>
  <si>
    <t>Murillo Velasco Leonardo Daniel</t>
  </si>
  <si>
    <t>CH-26634</t>
  </si>
  <si>
    <t>Liquidación</t>
  </si>
  <si>
    <t>CH-26635</t>
  </si>
  <si>
    <t>CH-26636</t>
  </si>
  <si>
    <t>Cervantes Medina Luis Guillermo</t>
  </si>
  <si>
    <t>CH-26637</t>
  </si>
  <si>
    <t>Nomina del 16 al 31 de Agosto de 2019</t>
  </si>
  <si>
    <t>CH-26638</t>
  </si>
  <si>
    <t>Vera Bocanegra Gabriela</t>
  </si>
  <si>
    <t>CH-26639</t>
  </si>
  <si>
    <t>Cruz Ramos José Alfonso</t>
  </si>
  <si>
    <t>CH-26640</t>
  </si>
  <si>
    <t>CH-26641</t>
  </si>
  <si>
    <t>CH-26642</t>
  </si>
  <si>
    <t>CH-26643</t>
  </si>
  <si>
    <t>CH-26644</t>
  </si>
  <si>
    <t>CH-26645</t>
  </si>
  <si>
    <t>CH-26646</t>
  </si>
  <si>
    <t>CH-26647</t>
  </si>
  <si>
    <t>CH-26648</t>
  </si>
  <si>
    <t>CH-26649</t>
  </si>
  <si>
    <t>Nomina del 7,14 de agosto de 2019 y liquidacion, cubre incidencias</t>
  </si>
  <si>
    <t>CH-26650</t>
  </si>
  <si>
    <t>CH-26651</t>
  </si>
  <si>
    <t>CH-26652</t>
  </si>
  <si>
    <t>CH-26653</t>
  </si>
  <si>
    <t>CH-26654</t>
  </si>
  <si>
    <t>CH-26655</t>
  </si>
  <si>
    <t>CH-26656</t>
  </si>
  <si>
    <t>CH-26657</t>
  </si>
  <si>
    <t>CH-26658</t>
  </si>
  <si>
    <t>CH-26659</t>
  </si>
  <si>
    <t>CH-26660</t>
  </si>
  <si>
    <t>CH-26661</t>
  </si>
  <si>
    <t>CH-26662</t>
  </si>
  <si>
    <t>CH-26663</t>
  </si>
  <si>
    <t>CH-26664</t>
  </si>
  <si>
    <t>CH-26665</t>
  </si>
  <si>
    <t>CH-26666</t>
  </si>
  <si>
    <t>CH-26667</t>
  </si>
  <si>
    <t>CH-26668</t>
  </si>
  <si>
    <t>CH-26669</t>
  </si>
  <si>
    <t>Aguilera González Pavel Eledin</t>
  </si>
  <si>
    <t>CH-26670</t>
  </si>
  <si>
    <t>CH-26671</t>
  </si>
  <si>
    <t>CH-26672</t>
  </si>
  <si>
    <t>CH-26673</t>
  </si>
  <si>
    <t>CH-26674</t>
  </si>
  <si>
    <t>CH-26675</t>
  </si>
  <si>
    <t>CH-26676</t>
  </si>
  <si>
    <t>CH-26677</t>
  </si>
  <si>
    <t>CH-26678</t>
  </si>
  <si>
    <t>CH-26679</t>
  </si>
  <si>
    <t>CH-26680</t>
  </si>
  <si>
    <t>Nomina del 1 al 15 de agosto de 2019 y liquidación cubre incidencias</t>
  </si>
  <si>
    <t>CH-26681</t>
  </si>
  <si>
    <t>CH-26682</t>
  </si>
  <si>
    <t>CH-26683</t>
  </si>
  <si>
    <t>CH-26684</t>
  </si>
  <si>
    <t>CH-26685</t>
  </si>
  <si>
    <t>CH-26686</t>
  </si>
  <si>
    <t>CH-26687</t>
  </si>
  <si>
    <t>CH-26688</t>
  </si>
  <si>
    <t>CH-26689</t>
  </si>
  <si>
    <t>CH-26690</t>
  </si>
  <si>
    <t>CH-26691</t>
  </si>
  <si>
    <t>Nomina 1,2,4,5,8,9,11,12,13,14,15 de agosto de 2019 y liquidacion, cuber incidencias</t>
  </si>
  <si>
    <t>CH-26692</t>
  </si>
  <si>
    <t>Nomina  1,2,5,7,8 de agosto de 2019 y liquidacion, cubre incidencias</t>
  </si>
  <si>
    <t>CH-26693</t>
  </si>
  <si>
    <t>CH-26694</t>
  </si>
  <si>
    <t>CH-26695</t>
  </si>
  <si>
    <t>CH-26696</t>
  </si>
  <si>
    <t>CH-26697</t>
  </si>
  <si>
    <t>CH-26698</t>
  </si>
  <si>
    <t>CH-26699</t>
  </si>
  <si>
    <t>CH-26700</t>
  </si>
  <si>
    <t>CH-26701</t>
  </si>
  <si>
    <t>CH-26702</t>
  </si>
  <si>
    <t>CH-26703</t>
  </si>
  <si>
    <t>CH-26704</t>
  </si>
  <si>
    <t>CH-26705</t>
  </si>
  <si>
    <t>CH-26706</t>
  </si>
  <si>
    <t>Nomina del 6.8.9.11.12.13.14 de agosto de 2019 y liquidación cubre incidencias</t>
  </si>
  <si>
    <t>Rodriguez Hernández Miriam Araceli</t>
  </si>
  <si>
    <t>CH-26707</t>
  </si>
  <si>
    <t>PENSION ALIMENTICIA (10%) DICTADA POR EL JUEZ CUARTO DE LO FAMILIAR DEL PRIMER PARTIDO JUDICIAL POR EL PERIDO DEL 16 AL 31 DE AGOSTO DE 2019</t>
  </si>
  <si>
    <t>CH-26708</t>
  </si>
  <si>
    <t>PAGO CORRESPONDIENTE A LA 2° QNA DE AGOSTO DE 2019  POR CUMPLIMIENTO AL JUICIO CIVIL DEL EXP. 1191/2017</t>
  </si>
  <si>
    <t>CH-26709</t>
  </si>
  <si>
    <t>García Solis Brenda Patricia</t>
  </si>
  <si>
    <t>CH-26710</t>
  </si>
  <si>
    <t>Nomina del  2,6,7,8,9,10,11,13,14 de agosto de 2019 y liquidación cubre incidencias</t>
  </si>
  <si>
    <t>CH-26711</t>
  </si>
  <si>
    <t>Nomina del  1,2,5,8,9,10,11,13 de agosto de 2019 y liquidación cubre incidencias</t>
  </si>
  <si>
    <t>CH-26712</t>
  </si>
  <si>
    <t xml:space="preserve"> </t>
  </si>
  <si>
    <t>Pago Sedar 2 Qna de Agosto de 2019</t>
  </si>
  <si>
    <t>Pago F-1160 3/3 por reparación klistron y gun equipo no enciende interlock VDRS GF12 según contrato IJC-SDA-AD-009/2019</t>
  </si>
  <si>
    <t>CH-4971</t>
  </si>
  <si>
    <t xml:space="preserve">Gastos por comprobar para acudir a curso modelo de seguridad del paciente del consejo de salubridad general de los días 4,5,6 de septiembre del presente año en la cd de San Luis Potosi </t>
  </si>
  <si>
    <t xml:space="preserve">Francia Pamela Hernández Rodriguez </t>
  </si>
  <si>
    <t>Pago F-7532,7531,14997 por hospedaje, transporte y cargo por servicio respectivamente por acudir a curso modelo de seguridad del paciente del consejo de salubridad general los dias 4,5,6 de septiembre del año en curso a la cd de San Luis Potosí.</t>
  </si>
  <si>
    <t>Pago compensación</t>
  </si>
  <si>
    <t>Spuea para nomina</t>
  </si>
  <si>
    <t>Pago Cuotas IMSS Agosto 2019</t>
  </si>
  <si>
    <t>Pago F-768 servicio de vigilancia correspondiente a la 2 qna de julio de 2019 según contrato SV/19</t>
  </si>
  <si>
    <t xml:space="preserve">Pago F-2699,2707 mantenimiento preventivo y correctivo de equipos de aire acondicionado, red y camara fría y filtros para servicio de mantenimiento respectivamente según contrato MEAC/19 </t>
  </si>
  <si>
    <t>Provedora Rac, SA de CV.</t>
  </si>
  <si>
    <t>Pago F-45 servicio de limpieza del 1 al 15-07-19 según contrato SL/2019</t>
  </si>
  <si>
    <t>Pago F-15709 por compra de cubrebocas, abatelenguas, alcohol, algodón, bolsa de torundas, cepillo, gel, gorro, jabón, jalea según contrato IJC-SDA-AD-010/2019-VI según orden de compra AD/100</t>
  </si>
  <si>
    <t>Pago F-20466 por compra de ibrance,20498 por mabthera y perjeta con NC 1073 por entrega tardia del perjeta según contrato IJC-SDA-AD-008/2019-V según orden de compra AD/051</t>
  </si>
  <si>
    <t>Pago F-22503,22710 por renta de equipo de video urologico para procedimiento quirurgico para el 12 de junio de 2019 y renta de cistoscopio rigido para paciente Maria de la Luz Narez para procedimeinto del 16-07-19 según oficio requirente</t>
  </si>
  <si>
    <t>Suequimed de Guadalajara, SA de CV.</t>
  </si>
  <si>
    <t>Pago F-200162 por compra de canula guedel, circuito anestesia, extención para oxigeno, fijador de tubo endotraqueal hollister con aplicación de nc-13311 y 203317 por compra de gel hiroactivo, mascarilla, nebulizador, pasta para estoma, placa y bolsa colostomia con nc-13312 segun contrato IJC-SDA-AD-010/2019-VII segun orden de compra AD/036 Y AD/037 respectivamente</t>
  </si>
  <si>
    <t>Pago F-539 por dictamen de estados financieros, presupuestales y programáticos del 1 de enero al 31 de diciembre de 2018 según contrato IJC-SDA-UCC-LPL-010/2019</t>
  </si>
  <si>
    <t>Consultoría Avesa, SA de CV.</t>
  </si>
  <si>
    <t>Pago F-108210 por compra de losartan grajea con NC-670 según contrato IJC-SDA-AD-008/2019-VIII según orden de compra AD/008</t>
  </si>
  <si>
    <t>Pago F-226 actualizacion de poliza de mantenimiento al sistema nucont según contrato IJC-SDA-AD-020/2019</t>
  </si>
  <si>
    <t>Level 5, S.C.</t>
  </si>
  <si>
    <t>Pago F-1 por compra de cuchara, plato , vaso según orden de compra ALD/072</t>
  </si>
  <si>
    <t>Pago F-319726,320510 estudios de laboratorio realizados del 20-06-19 al 04-07-2019 y 19-07-19 al 25-07-19 según contrato ELIMEN-01/2019</t>
  </si>
  <si>
    <t>Nomina 1 al 15 de septiembre de 2019</t>
  </si>
  <si>
    <t>CH-26713</t>
  </si>
  <si>
    <t>CH-26714</t>
  </si>
  <si>
    <t>CH-26715</t>
  </si>
  <si>
    <t>CH-26716</t>
  </si>
  <si>
    <t>CH-26717</t>
  </si>
  <si>
    <t>CH-26718</t>
  </si>
  <si>
    <t>CH-26719</t>
  </si>
  <si>
    <t>CH-26720</t>
  </si>
  <si>
    <t>CH-26721</t>
  </si>
  <si>
    <t>CH-26722</t>
  </si>
  <si>
    <t>CH-26723</t>
  </si>
  <si>
    <t>CH-26724</t>
  </si>
  <si>
    <t>Nomina del 21,28de agosto de 2019 y liquidacion, cubre incidencias</t>
  </si>
  <si>
    <t>CH-26725</t>
  </si>
  <si>
    <t>CH-26726</t>
  </si>
  <si>
    <t>CH-26727</t>
  </si>
  <si>
    <t>CH-26728</t>
  </si>
  <si>
    <t>CH-26729</t>
  </si>
  <si>
    <t>CH-26730</t>
  </si>
  <si>
    <t>CH-26731</t>
  </si>
  <si>
    <t>CH-26732</t>
  </si>
  <si>
    <t>CH-26733</t>
  </si>
  <si>
    <t>CH-26734</t>
  </si>
  <si>
    <t>CH-26735</t>
  </si>
  <si>
    <t>CH-26736</t>
  </si>
  <si>
    <t>CH-26737</t>
  </si>
  <si>
    <t>CH-26738</t>
  </si>
  <si>
    <t>CH-26739</t>
  </si>
  <si>
    <t>CH-26740</t>
  </si>
  <si>
    <t>CH-26741</t>
  </si>
  <si>
    <t>CH-26742</t>
  </si>
  <si>
    <t>CH-26743</t>
  </si>
  <si>
    <t>CH-26744</t>
  </si>
  <si>
    <t>CH-26745</t>
  </si>
  <si>
    <t>CH-26746</t>
  </si>
  <si>
    <t>CH-26747</t>
  </si>
  <si>
    <t>CH-26748</t>
  </si>
  <si>
    <t>CH-26749</t>
  </si>
  <si>
    <t>Nomina del 27,28,29 de agosto de 2019  y liquidación cubre incidencias</t>
  </si>
  <si>
    <t>CH-26750</t>
  </si>
  <si>
    <t>CH-26751</t>
  </si>
  <si>
    <t>Hernández González Dulce Lucia</t>
  </si>
  <si>
    <t>CH-26752</t>
  </si>
  <si>
    <t>CH-26753</t>
  </si>
  <si>
    <t>Nomina del 16 al 31 de agosto de 2019 y liquidación cubre incidencias</t>
  </si>
  <si>
    <t>CH-26754</t>
  </si>
  <si>
    <t>CH-26755</t>
  </si>
  <si>
    <t>Nomina del 16,17,18,19,22,23,24,25,26,27,28,29,30,31 de agosto de 2019 y liquidación cubre incidencias</t>
  </si>
  <si>
    <t>CH-26756</t>
  </si>
  <si>
    <t>CH-26757</t>
  </si>
  <si>
    <t>CH-26758</t>
  </si>
  <si>
    <t>CH-26759</t>
  </si>
  <si>
    <t>Nomina del 16,17,18,20,21,22,23,25,26,27,28,29,30  de agosto de 2019 y liquidación cubre incidencias</t>
  </si>
  <si>
    <t>CH-26760</t>
  </si>
  <si>
    <t>Nomina 16,17,18,19,20,21,22,23,24,25,26,27,28,29,30 de agosto de 2019 y liquidacion, cuber incidencias</t>
  </si>
  <si>
    <t>CH-26761</t>
  </si>
  <si>
    <t>Nomina  20.21.22.23.24.25.26.27.28.29.30.31 de agosto de 2019 y liquidacion, cubre incidencias</t>
  </si>
  <si>
    <t>CH-26762</t>
  </si>
  <si>
    <t>CH-26763</t>
  </si>
  <si>
    <t>CH-26764</t>
  </si>
  <si>
    <t>CH-26765</t>
  </si>
  <si>
    <t>CH-26766</t>
  </si>
  <si>
    <t>CH-26767</t>
  </si>
  <si>
    <t>CH-26768</t>
  </si>
  <si>
    <t>CH-26769</t>
  </si>
  <si>
    <t>CH-26770</t>
  </si>
  <si>
    <t>CH-26771</t>
  </si>
  <si>
    <t>CH-26772</t>
  </si>
  <si>
    <t>CH-26773</t>
  </si>
  <si>
    <t>CH-26774</t>
  </si>
  <si>
    <t>CH-26775</t>
  </si>
  <si>
    <t>Amezcua Patiño Sonia</t>
  </si>
  <si>
    <t>Pago Sedar 1 qna de Septiembre de 2019</t>
  </si>
  <si>
    <t>Pago parcial F-3009 compra de cisplatino, dexrazoxano, doxorrubicina, oxaliplatino, paclitaxel según contrato L01/18-2</t>
  </si>
  <si>
    <t>Pago Parcial F-24 por transductor, adaptador, circuito, tubo evacuador, electrodos, filtros, agua, gelfoam, bolsa drenal según orden de compra AL-08/2018-F</t>
  </si>
  <si>
    <t>Pago Impuestos Agosto 2019</t>
  </si>
  <si>
    <t xml:space="preserve">Pago de 300 Folios de CFDI </t>
  </si>
  <si>
    <t>Impresos de Caber, SA de CV.</t>
  </si>
  <si>
    <t>Pago F-120 tarjetas de red para terminal handpuch 3000 según orden de compra directa 72-ALD</t>
  </si>
  <si>
    <t>CH-4972</t>
  </si>
  <si>
    <t>Pago F-24288 servicio telefónico y de internet correspondiente del 20/07/19 al 19/08/19</t>
  </si>
  <si>
    <t>Pago F-954 por pension de vehiculos oficiales del IJC correspondiente a Agosto de 2019 según contrato AD-06/2019</t>
  </si>
  <si>
    <t>CH-4973</t>
  </si>
  <si>
    <t>CH-4974</t>
  </si>
  <si>
    <t>CH-4975</t>
  </si>
  <si>
    <t>CH-4976</t>
  </si>
  <si>
    <t>CH-4977</t>
  </si>
  <si>
    <t>CH-4978</t>
  </si>
  <si>
    <t>CH-4979</t>
  </si>
  <si>
    <t>Traspaso a cta 4472-13514 para incremento de inversión</t>
  </si>
  <si>
    <t>DEVOLOCION PAC SILVIA ANGUIANO PEÑA, REGISTRO 89508 POR PAGO DE MEDICAMENTO QUE CUBRIA SEGURO POPULAR</t>
  </si>
  <si>
    <t>Nomina 16 al 30 de septiembre de 2019</t>
  </si>
  <si>
    <t>CH-26776</t>
  </si>
  <si>
    <t>PAGO CORRESPONDIENTE A LA 2° QNA DE SEPTIEMBRE DE 2019  POR CUMPLIMIENTO AL JUICIO CIVIL DEL EXP. 1191/2017</t>
  </si>
  <si>
    <t>CH-26777</t>
  </si>
  <si>
    <t>Aceves Delgadillo Juana</t>
  </si>
  <si>
    <t>CH-26778</t>
  </si>
  <si>
    <t>CH-26779</t>
  </si>
  <si>
    <t>CH-26780</t>
  </si>
  <si>
    <t>CH-26781</t>
  </si>
  <si>
    <t>CH-26782</t>
  </si>
  <si>
    <t>CH-26783</t>
  </si>
  <si>
    <t>CH-26784</t>
  </si>
  <si>
    <t>CH-26785</t>
  </si>
  <si>
    <t>CH-26786</t>
  </si>
  <si>
    <t>CH-26787</t>
  </si>
  <si>
    <t>Nomina del 4,5,11 de septiembre  de 2019 y liquidacion, cubre incidencias</t>
  </si>
  <si>
    <t>CH-26788</t>
  </si>
  <si>
    <t>CH-26789</t>
  </si>
  <si>
    <t>CH-26790</t>
  </si>
  <si>
    <t>CH-26791</t>
  </si>
  <si>
    <t>CH-26792</t>
  </si>
  <si>
    <t>CH-26793</t>
  </si>
  <si>
    <t>CH-26794</t>
  </si>
  <si>
    <t>CH-26795</t>
  </si>
  <si>
    <t>CH-26796</t>
  </si>
  <si>
    <t>CH-26797</t>
  </si>
  <si>
    <t>CH-26798</t>
  </si>
  <si>
    <t>CH-26799</t>
  </si>
  <si>
    <t>CH-26800</t>
  </si>
  <si>
    <t>CH-26801</t>
  </si>
  <si>
    <t>CH-26802</t>
  </si>
  <si>
    <t>CH-26803</t>
  </si>
  <si>
    <t>CH-26804</t>
  </si>
  <si>
    <t>CH-26805</t>
  </si>
  <si>
    <t>CH-26806</t>
  </si>
  <si>
    <t>CH-26807</t>
  </si>
  <si>
    <t>CH-26808</t>
  </si>
  <si>
    <t>CH-26809</t>
  </si>
  <si>
    <t>CH-26810</t>
  </si>
  <si>
    <t>CH-26811</t>
  </si>
  <si>
    <t xml:space="preserve"> Nomina del 1 al 15 de septiembre de 2019  y liquidación cubre incidencias </t>
  </si>
  <si>
    <t>CH-26812</t>
  </si>
  <si>
    <t>CH-26813</t>
  </si>
  <si>
    <t>CH-26814</t>
  </si>
  <si>
    <t>CH-26815</t>
  </si>
  <si>
    <t xml:space="preserve"> Nomina del 1,2,3,4,5,6,7,8,11,12,13,14,15 de septiembre de 2019  y liquidación cubre incidencias </t>
  </si>
  <si>
    <t>CH-26816</t>
  </si>
  <si>
    <t>CH-26817</t>
  </si>
  <si>
    <t>CH-26818</t>
  </si>
  <si>
    <t>CH-26819</t>
  </si>
  <si>
    <t xml:space="preserve"> Nomina del 1,2,3,4,5,9,10,11,12,13,14,15 de septiembre de 2019  y liquidación cubre incidencias </t>
  </si>
  <si>
    <t>CH-26820</t>
  </si>
  <si>
    <t xml:space="preserve"> Nomina del 1.2.3.4.5.6.7.8.9.10.12.13  de septiembre de 2019  y liquidación cubre incidencias </t>
  </si>
  <si>
    <t>CH-26821</t>
  </si>
  <si>
    <t xml:space="preserve"> Nomina del 1,2,5,6,7,8,10,12,13,14 de septiembre de 2019  y liquidación cubre incidencias </t>
  </si>
  <si>
    <t>CH-26822</t>
  </si>
  <si>
    <t>CH-26823</t>
  </si>
  <si>
    <t>CH-26824</t>
  </si>
  <si>
    <t>CH-26825</t>
  </si>
  <si>
    <t>CH-26826</t>
  </si>
  <si>
    <t>CH-26827</t>
  </si>
  <si>
    <t>CH-26828</t>
  </si>
  <si>
    <t>CH-26829</t>
  </si>
  <si>
    <t>CH-26830</t>
  </si>
  <si>
    <t>CH-26831</t>
  </si>
  <si>
    <t>CH-26832</t>
  </si>
  <si>
    <t>CH-26833</t>
  </si>
  <si>
    <t>CH-26834</t>
  </si>
  <si>
    <t>PENSION ALIMENTICIA (10%) DICTADA POR EL JUEZ CUARTO DE LO FAMILIAR DEL PRIMER PARTIDO JUDICIAL POR EL PERIDO DEL 16 AL 30 DE SEPTIEMBRE DE 2019</t>
  </si>
  <si>
    <t>CH-26835</t>
  </si>
  <si>
    <t>Nomina del 4,5,6 de septiembre de 2019  y liquidación cubre incidencias</t>
  </si>
  <si>
    <t>CH-26836</t>
  </si>
  <si>
    <t>Nomina del 4,5,9,10 de septiembre de 2019  y liquidación cubre incidencias</t>
  </si>
  <si>
    <t>CH-26837</t>
  </si>
  <si>
    <t>CH-26838</t>
  </si>
  <si>
    <t>Salazar Macias Francisco</t>
  </si>
  <si>
    <t>CH-26839</t>
  </si>
  <si>
    <t>Quezada Torres Hermelinda</t>
  </si>
  <si>
    <t>CH-26840</t>
  </si>
  <si>
    <t>Avila Camacho Beatriz</t>
  </si>
  <si>
    <t>CH-26841</t>
  </si>
  <si>
    <t>Coronado Enciso Simon Pedro</t>
  </si>
  <si>
    <t>CH-26842</t>
  </si>
  <si>
    <t>Triana Blanco Martha Elena</t>
  </si>
  <si>
    <t>Traspaso a cta 0165694879 para pago de proveedores</t>
  </si>
  <si>
    <t>RELACION DE TRANSFERENCIAS Y CHEQUES PAGADOS EN MES DE OCTUBRE DEL 2019</t>
  </si>
  <si>
    <t>RELACION DE TRANSFERENCIAS Y CHEQUES PAGADOS EN MES DE SEPTIEMBRE DEL 2019</t>
  </si>
  <si>
    <t>Reenvio de Pago parcial F-608818 por compra de trastuzumab según orden de compra 142/ALD</t>
  </si>
  <si>
    <t>Pago Sedar 2 qna de Septiembre de 2019</t>
  </si>
  <si>
    <t>Pago F-8943 por compra de cefepime, furosemida, olanzapina, soluciones, cloruro de sodio, temozplamida menos NC34 por entrega tardia y NC 35 por incumplimiento según contrato IJC-SDA-AD-008-2019-II según orden de compra AD/001</t>
  </si>
  <si>
    <t>Pago F-3537 compra de cateter intravenoso 25g x 3/4" menos NC 19 5% multa por entrega tardia según contrato IJC-SDA-AD-010/2019-V Orden de compra AD/099</t>
  </si>
  <si>
    <t>Pago F-9956 por compra de ligasere small, atlas, impact según contrato IJC-SDA-AD-010-2019-XIV según orden de compra AD/110</t>
  </si>
  <si>
    <t>Pago F-369 compra de aguja hipodermica 20,21,22, aposito, cinta micropore, guante, llave de tres, tela adhesiva según contrato IJC-SDA-AD-010/2019-XI según orden de compra AD/108</t>
  </si>
  <si>
    <t>Uni Medic de Occidente, SA de CV.</t>
  </si>
  <si>
    <t>Pago F-1779 por compra de filtro inspiratorio/exhalatorio según contrato IJC-SDA-AD-013/2019-IV según orden de compra AD/120</t>
  </si>
  <si>
    <t>Pago F-4538 por mantemiento preventivo y correctivo del equipo de tratamiento de agua Julio 2019 según contrato META/19</t>
  </si>
  <si>
    <t>Pago F-1763 por servicios de roperia del 15 al 19/07/19 según contrato RQH/19</t>
  </si>
  <si>
    <t>Pago F-50 por compra de acido zoledronico según contrato IJC-SDA-AD-017/2019-II según orden de compra AD/135</t>
  </si>
  <si>
    <t>Distribuidora Egomi, SA de CV.</t>
  </si>
  <si>
    <t>Pago F-11039 por recolección de frascos contaminados con quimioterapia (sueros sin cateter) correspondientes a julio 2019 y bolsa roja 55x60 según contrato RPBI 2/19</t>
  </si>
  <si>
    <t>Pago F-3027,3027,3069 por compra de espejo vaginal, frasco des. Para biopsia, batar quirurgica, bolsa cadaver, cubre bocas, gorros, guante cirujano esteril  según contrato IJC-SDA-AD-010/2019-XI según orden AD/107</t>
  </si>
  <si>
    <t>Pago F-318499 por estudios de laboratorio realizados del 12/04/19 al 15/04/19 según contrato ELIMEN-01/2019</t>
  </si>
  <si>
    <t xml:space="preserve">Pago F-2 por compra de cuchara, contenedor, plato térmico, vaso según orden de compra ALD/080 </t>
  </si>
  <si>
    <t>Pago F-6510 arrendamiento de 7 copiadoras por el periodo 23/07/19 al 05/09/19 según contrato IJC-SDA-AD-011/2019</t>
  </si>
  <si>
    <t>Dupli-Copy, S de RL de CV.</t>
  </si>
  <si>
    <t>Pago F-4206 servicio de vigilancia correspondiente a la 1° quincena de agosto de 2019 según contrato SV/19</t>
  </si>
  <si>
    <t>Pago F-15763 por compra de cubrebocas desechable con soporte de nariz y cola de ratón 17.5x9.5 según contrato IJC-SDA-AD-010/2019-VI según orden de compra AD/134</t>
  </si>
  <si>
    <t xml:space="preserve">Pago F-8061FAA por estudio realizado a paciente Cristian Natali Cordova Landeros </t>
  </si>
  <si>
    <t xml:space="preserve">OPD Hospital Civil de Guadalajara </t>
  </si>
  <si>
    <t>Pago F-1547 por estudos de laboratorio realizados a pacientes hospitalizados Diciembre 2018 según Adendum EL/2018</t>
  </si>
  <si>
    <t>Nomina 1 al 15 de octubre de 2019</t>
  </si>
  <si>
    <t>CH-26843</t>
  </si>
  <si>
    <t>CH-26844</t>
  </si>
  <si>
    <t>CH-26845</t>
  </si>
  <si>
    <t>CH-26846</t>
  </si>
  <si>
    <t>CH-26847</t>
  </si>
  <si>
    <t>CH-26848</t>
  </si>
  <si>
    <t>CH-26849</t>
  </si>
  <si>
    <t>CH-26850</t>
  </si>
  <si>
    <t>CH-26851</t>
  </si>
  <si>
    <t>CH-26852</t>
  </si>
  <si>
    <t>CH-26853</t>
  </si>
  <si>
    <t>Nomina del 18,25 de septiembre  de 2019 y liquidacion, cubre incidencias</t>
  </si>
  <si>
    <t>CH-26854</t>
  </si>
  <si>
    <t>CH-26855</t>
  </si>
  <si>
    <t>CH-26856</t>
  </si>
  <si>
    <t>CH-26857</t>
  </si>
  <si>
    <t>CH-26858</t>
  </si>
  <si>
    <t>CH-26859</t>
  </si>
  <si>
    <t>CH-26860</t>
  </si>
  <si>
    <t>CH-26861</t>
  </si>
  <si>
    <t>CH-26862</t>
  </si>
  <si>
    <t>CH-26863</t>
  </si>
  <si>
    <t>CH-26864</t>
  </si>
  <si>
    <t>CH-26865</t>
  </si>
  <si>
    <t>CH-26866</t>
  </si>
  <si>
    <t>CH-26867</t>
  </si>
  <si>
    <t>CH-26868</t>
  </si>
  <si>
    <t>CH-26869</t>
  </si>
  <si>
    <t>CH-26870</t>
  </si>
  <si>
    <t>CH-26871</t>
  </si>
  <si>
    <t>CH-26872</t>
  </si>
  <si>
    <t>CH-26873</t>
  </si>
  <si>
    <t>CH-26874</t>
  </si>
  <si>
    <t>CH-26875</t>
  </si>
  <si>
    <t>CH-26876</t>
  </si>
  <si>
    <t>CH-26877</t>
  </si>
  <si>
    <t>CH-26878</t>
  </si>
  <si>
    <t>CH-26879</t>
  </si>
  <si>
    <t>CH-26880</t>
  </si>
  <si>
    <t>Nomina del 16,17,18,19,21,22,23,24,25,26,27,28,29,30 de septiembre de 2019  y liquidación cubre incidencias</t>
  </si>
  <si>
    <t>CH-26881</t>
  </si>
  <si>
    <t>Nomina del 16,17,18,19,20,23,24,25,26,27,28,29 de septiembre de 2019  y liquidación cubre incidencias</t>
  </si>
  <si>
    <t>CH-26882</t>
  </si>
  <si>
    <t>CH-26883</t>
  </si>
  <si>
    <t>CH-26884</t>
  </si>
  <si>
    <t>CH-26885</t>
  </si>
  <si>
    <t>Nomina del 16,17,18,19,20,22,23,24,25,28,29,30 de septiembre de 2019  y liquidación cubre incidencias</t>
  </si>
  <si>
    <t>CH-26886</t>
  </si>
  <si>
    <t>Nomina del 17,18,19,23,24,25,26,27,28,30  de septiembre de 2019  y liquidación cubre incidencias</t>
  </si>
  <si>
    <t>CH-26887</t>
  </si>
  <si>
    <t>Nomina del 16,19,20,21,22,26,28,29,30 de septiembre de 2019  y liquidación cubre incidencias</t>
  </si>
  <si>
    <t>CH-26888</t>
  </si>
  <si>
    <t>CH-26889</t>
  </si>
  <si>
    <t>CH-26890</t>
  </si>
  <si>
    <t>CH-26891</t>
  </si>
  <si>
    <t>Anguiano Monteon Oziel Salvador</t>
  </si>
  <si>
    <t>CH-26892</t>
  </si>
  <si>
    <t>Guzman Baez Carely</t>
  </si>
  <si>
    <t>CH-26893</t>
  </si>
  <si>
    <t>CH-26894</t>
  </si>
  <si>
    <t>CH-26895</t>
  </si>
  <si>
    <t>CH-26896</t>
  </si>
  <si>
    <t>CH-26897</t>
  </si>
  <si>
    <t>CH-26898</t>
  </si>
  <si>
    <t>CH-26899</t>
  </si>
  <si>
    <t>PENSION ALIMENTICIA (10%) DICTADA POR EL JUEZ CUARTO DE LO FAMILIAR DEL PRIMER PARTIDO JUDICIAL POR EL PERIDO DEL 1 AL 15 DE OCTUBRE DE 2019</t>
  </si>
  <si>
    <t>CH-26900</t>
  </si>
  <si>
    <t>PAGO CORRESPONDIENTE A LA 1° QNA DE OCTUBRE DE 2019  POR CUMPLIMIENTO AL JUICIO CIVIL DEL EXP. 1191/2017</t>
  </si>
  <si>
    <t>CH-26901</t>
  </si>
  <si>
    <t>CH-26902</t>
  </si>
  <si>
    <t>Nomina del 25,30 de septiembre de 2019  y liquidación cubre incidencias</t>
  </si>
  <si>
    <t>CH-26903</t>
  </si>
  <si>
    <t>CH-26904</t>
  </si>
  <si>
    <t>Nomina del 16 al 30 de septiembre de 2019  y liquidación cubre incidencias</t>
  </si>
  <si>
    <t>CH-26905</t>
  </si>
  <si>
    <t>Ñol Delgado Esmeralda</t>
  </si>
  <si>
    <t>CH-26906</t>
  </si>
  <si>
    <t>Nomina del 16,17,18,19,20,21,22,28,29,30  de septiembre de 2019  y liquidación cubre incidencias</t>
  </si>
  <si>
    <t>CH-26907</t>
  </si>
  <si>
    <t>CH-26908</t>
  </si>
  <si>
    <t>CH-26909</t>
  </si>
  <si>
    <t>CH-26910</t>
  </si>
  <si>
    <t>Jimenez Alatorre Joel Alejandro</t>
  </si>
  <si>
    <t>CH-26911</t>
  </si>
  <si>
    <t>Nomina 3 al 15 de octubre de 2019</t>
  </si>
  <si>
    <t>Quiroz  Morales Tania Mariela</t>
  </si>
  <si>
    <t>CH-26912</t>
  </si>
  <si>
    <t>Ledezma  Barragán Ericka Patricia</t>
  </si>
  <si>
    <t>Pago cuotas IMSS Septiembre 2019</t>
  </si>
  <si>
    <t>Pago Sedar 1 qna de octubre de 2019</t>
  </si>
  <si>
    <t>Pago impuestos Septiembre 2019</t>
  </si>
  <si>
    <t>Liquidación F-3009 compra cisplatino, dexrazoxano, doxorrubicina, oxaliplatino, paclitaxel según contrato L-01/18-2</t>
  </si>
  <si>
    <t xml:space="preserve">Liquidación F-24 por adaptador, aguja, bolsa drenal, circuito de asp y anest electrodo orden AL-08/2018-F </t>
  </si>
  <si>
    <t>Pago adquisición material de tablaroca para futura area de caja y compra ubicada en piso 3 según orden de compra SG-10-19</t>
  </si>
  <si>
    <t>Materiales Livianos Coss y León, SA de CV.</t>
  </si>
  <si>
    <t>Pago F-6253 por mantenimiento de impresoras según orden de comra ALD/069</t>
  </si>
  <si>
    <t>Alejandro Martinez Alonso</t>
  </si>
  <si>
    <t>Pago  por adquisición de 2 puertas de madera para futura area de caja y compras ubicada en piso 3 según orden de compra SG-11-19</t>
  </si>
  <si>
    <t>Puertas de Occidente, SA de CV.</t>
  </si>
  <si>
    <t>CH-4980</t>
  </si>
  <si>
    <t>CH-4981</t>
  </si>
  <si>
    <t>Cuotas sindicales Julio 2019</t>
  </si>
  <si>
    <t>CH-4982</t>
  </si>
  <si>
    <t>Cuotas sindicales Agosto 2019</t>
  </si>
  <si>
    <t>CH-4983</t>
  </si>
  <si>
    <t>Cuotas sindicales Septiembre 2019</t>
  </si>
  <si>
    <t>CH-4984</t>
  </si>
  <si>
    <t>Fondo de auxilio por defunción Julio 2019</t>
  </si>
  <si>
    <t>CH-4985</t>
  </si>
  <si>
    <t>Fondo de auxilio por defunción Agosto 2019</t>
  </si>
  <si>
    <t>CH-4986</t>
  </si>
  <si>
    <t>Fondo de auxilio por defunción Septiembre 2019</t>
  </si>
  <si>
    <t>Pago F-24518 lineas telefonicas del 20/08/2019 al 19/09/2019</t>
  </si>
  <si>
    <t>Pago F-984,1018  por pensión de vehículos oficiales del IJC correspondiente a Septiembre y Octubre de 2019</t>
  </si>
  <si>
    <t>Pago F-46 servicios de limpieza del 16 al 31 de julio de 2019 según contrato SL/2019</t>
  </si>
  <si>
    <t>Pago F-5346 por servicios de vigilancia correspondiente a la 2 qna de agosto de 2019 según contrato SV/19</t>
  </si>
  <si>
    <t>Pago F-      por compra de material para reparación de baños de 3 piso del instituto</t>
  </si>
  <si>
    <t>Interacabados de Occidente, SA de CV.</t>
  </si>
  <si>
    <t>TRASPASO A CTA 0165694876 PARA PAGO DE IMPUESTOS, PENSIONES, SEDAR E IMSS</t>
  </si>
  <si>
    <t>Nomina 16 al 31 de octubre de 2019</t>
  </si>
  <si>
    <t>Retroactivo 2019</t>
  </si>
  <si>
    <t>CH-26913</t>
  </si>
  <si>
    <t>CH-26914</t>
  </si>
  <si>
    <t>CH-26915</t>
  </si>
  <si>
    <t>CH-26916</t>
  </si>
  <si>
    <t>CH-26917</t>
  </si>
  <si>
    <t>CH-26918</t>
  </si>
  <si>
    <t>CH-26919</t>
  </si>
  <si>
    <t>CH-26920</t>
  </si>
  <si>
    <t>CH-26921</t>
  </si>
  <si>
    <t>CH-26922</t>
  </si>
  <si>
    <t>CH-26923</t>
  </si>
  <si>
    <t>CH-26924</t>
  </si>
  <si>
    <t>CH-26925</t>
  </si>
  <si>
    <t>CH-26926</t>
  </si>
  <si>
    <t>CH-26927</t>
  </si>
  <si>
    <t>CH-26928</t>
  </si>
  <si>
    <t>CH-26929</t>
  </si>
  <si>
    <t>CH-26930</t>
  </si>
  <si>
    <t>CH-26931</t>
  </si>
  <si>
    <t>CH-26932</t>
  </si>
  <si>
    <t>CH-26933</t>
  </si>
  <si>
    <t>CH-26934</t>
  </si>
  <si>
    <t>CH-26935</t>
  </si>
  <si>
    <t>CH-26936</t>
  </si>
  <si>
    <t>CH-26937</t>
  </si>
  <si>
    <t>CH-26938</t>
  </si>
  <si>
    <t>CH-26939</t>
  </si>
  <si>
    <t>CH-26940</t>
  </si>
  <si>
    <t>CH-26941</t>
  </si>
  <si>
    <t>CH-26942</t>
  </si>
  <si>
    <t>CH-26943</t>
  </si>
  <si>
    <t>CH-26944</t>
  </si>
  <si>
    <t>CH-26945</t>
  </si>
  <si>
    <t>CH-26946</t>
  </si>
  <si>
    <t>CH-26947</t>
  </si>
  <si>
    <t>CH-26948</t>
  </si>
  <si>
    <t>CH-26949</t>
  </si>
  <si>
    <t>CH-26950</t>
  </si>
  <si>
    <t>CH-26951</t>
  </si>
  <si>
    <t>CH-26952</t>
  </si>
  <si>
    <t>CH-26953</t>
  </si>
  <si>
    <t>CH-26954</t>
  </si>
  <si>
    <t>CH-26955</t>
  </si>
  <si>
    <t>CH-26956</t>
  </si>
  <si>
    <t>CH-26957</t>
  </si>
  <si>
    <t>CH-26958</t>
  </si>
  <si>
    <t>CH-26959</t>
  </si>
  <si>
    <t>CH-26960</t>
  </si>
  <si>
    <t>CH-26961</t>
  </si>
  <si>
    <t>CH-26962</t>
  </si>
  <si>
    <t>CH-26963</t>
  </si>
  <si>
    <t>CH-26964</t>
  </si>
  <si>
    <t>Nomina del 1 al 15 de octubre de 2019  y liquidación cubre incidencias</t>
  </si>
  <si>
    <t>CH-26965</t>
  </si>
  <si>
    <t>CH-26966</t>
  </si>
  <si>
    <t>CH-26967</t>
  </si>
  <si>
    <t>CH-26968</t>
  </si>
  <si>
    <t>Nomina del 2 al 14 de octubre de 2019  y liquidación cubre incidencias</t>
  </si>
  <si>
    <t>CH-26969</t>
  </si>
  <si>
    <t>CH-26970</t>
  </si>
  <si>
    <t>CH-26971</t>
  </si>
  <si>
    <t>CH-26972</t>
  </si>
  <si>
    <t>Nomina del 2,3,4,5,6,8,11,14,15 de octubre  de 2019  y liquidación cubre incidencias</t>
  </si>
  <si>
    <t>CH-26973</t>
  </si>
  <si>
    <t>Nomina del 3,4,6,7,9,10,11,14,15 de octubre de 2019  y liquidación cubre incidencias</t>
  </si>
  <si>
    <t>CH-26974</t>
  </si>
  <si>
    <t>Nomina del 1,2,4,6,7,9,10,12,13,14,15 de octubre   y liquidación cubre incidencias</t>
  </si>
  <si>
    <t>CH-26975</t>
  </si>
  <si>
    <t>CH-26976</t>
  </si>
  <si>
    <t>CH-26977</t>
  </si>
  <si>
    <t>CH-26978</t>
  </si>
  <si>
    <t>CH-26979</t>
  </si>
  <si>
    <t>CH-26980</t>
  </si>
  <si>
    <t>CH-26981</t>
  </si>
  <si>
    <t>CH-26982</t>
  </si>
  <si>
    <t>PENSION ALIMENTICIA (10%) DICTADA POR EL JUEZ CUARTO DE LO FAMILIAR DEL PRIMER PARTIDO JUDICIAL POR EL PERIDO DEL 16 AL 31 DE OCTUBRE DE 2019</t>
  </si>
  <si>
    <t>CH-26983</t>
  </si>
  <si>
    <t>PAGO CORRESPONDIENTE A LA 2° QNA DE OCTUBRE DE 2019  POR CUMPLIMIENTO AL JUICIO CIVIL DEL EXP. 1191/2017</t>
  </si>
  <si>
    <t>CH-26984</t>
  </si>
  <si>
    <t>CH-26985</t>
  </si>
  <si>
    <t>CH-26986</t>
  </si>
  <si>
    <t>CH-26987</t>
  </si>
  <si>
    <t>CH-26988</t>
  </si>
  <si>
    <t>CH-26989</t>
  </si>
  <si>
    <t>CH-26990</t>
  </si>
  <si>
    <t>CH-26991</t>
  </si>
  <si>
    <t>CH-26992</t>
  </si>
  <si>
    <t>CH-26993</t>
  </si>
  <si>
    <t>CH-26994</t>
  </si>
  <si>
    <t>CH-26995</t>
  </si>
  <si>
    <t>CH-26996</t>
  </si>
  <si>
    <t>CH-26997</t>
  </si>
  <si>
    <t>CH-26998</t>
  </si>
  <si>
    <t>CH-26999</t>
  </si>
  <si>
    <t>CH-27000</t>
  </si>
  <si>
    <t>CH-27001</t>
  </si>
  <si>
    <t>CH-27002</t>
  </si>
  <si>
    <t>CH-27003</t>
  </si>
  <si>
    <t>CH-27004</t>
  </si>
  <si>
    <t>CH-27005</t>
  </si>
  <si>
    <t>CH-27006</t>
  </si>
  <si>
    <t>CH-27007</t>
  </si>
  <si>
    <t>CH-27008</t>
  </si>
  <si>
    <t>CH-27009</t>
  </si>
  <si>
    <t>CH-27010</t>
  </si>
  <si>
    <t>CH-27011</t>
  </si>
  <si>
    <t>CH-27012</t>
  </si>
  <si>
    <t>CH-27013</t>
  </si>
  <si>
    <t>CH-27014</t>
  </si>
  <si>
    <t>CH-27015</t>
  </si>
  <si>
    <t>CH-27016</t>
  </si>
  <si>
    <t>CH-27017</t>
  </si>
  <si>
    <t>CH-27018</t>
  </si>
  <si>
    <t>CH-27019</t>
  </si>
  <si>
    <t>CH-27020</t>
  </si>
  <si>
    <t>CH-27021</t>
  </si>
  <si>
    <t>CH-27022</t>
  </si>
  <si>
    <t>CH-27023</t>
  </si>
  <si>
    <t>CH-27024</t>
  </si>
  <si>
    <t>CH-27025</t>
  </si>
  <si>
    <t>CH-27026</t>
  </si>
  <si>
    <t>CH-27027</t>
  </si>
  <si>
    <t>CH-27028</t>
  </si>
  <si>
    <t>PENSION ALIMENTICIA (10%) DICTADA POR EL JUEZ CUARTO DE LO FAMILIAR DEL PRIMER PARTIDO JUDICIAL POR EL RETROACTIVO D SUELDO  2019</t>
  </si>
  <si>
    <t>CH-27029</t>
  </si>
  <si>
    <t>PAGO CORRESPONDIENTE AL RETROACTIVO DE SUELDO 2019  POR CUMPLIMIENTO AL JUICIO CIVIL DEL EXP. 1191/2017</t>
  </si>
  <si>
    <t>CH-27030</t>
  </si>
  <si>
    <t>CH-27031</t>
  </si>
  <si>
    <t>CH-27032</t>
  </si>
  <si>
    <t>CH-27033</t>
  </si>
  <si>
    <t>Pago Sedar 2 qna de octubre de 2019</t>
  </si>
  <si>
    <t>Pago F-232 recetarios original y copia según orden de compra 44/ALD</t>
  </si>
  <si>
    <t>Sergio Esquivel Hernández</t>
  </si>
  <si>
    <t>Pago F-30110 por compra de electrodos, solución monsel, espatulas de ayre de madera, asa diatermica,según orden de compra ALD/86</t>
  </si>
  <si>
    <t>Ana Maria Carrillo Diaz</t>
  </si>
  <si>
    <t>Pago F-1124671 nc 1133696 agua epura agosto 2019, F-1147298 agua epuera octubre 2019 según contrato AD-05/2019</t>
  </si>
  <si>
    <t xml:space="preserve">F-1266,   Mantenimiento de acelerador lineal </t>
  </si>
  <si>
    <t xml:space="preserve">Pago F-47514, material para ventana fija de nueva area de cajas y compras en piso 3 según orden de compra SG-14-19 </t>
  </si>
  <si>
    <t>Daniel Sánchez Abundis</t>
  </si>
  <si>
    <t>Pago F-1765,  Servicio de roperia 22 al 31 julio 2019 Contrato RQH/19</t>
  </si>
  <si>
    <t>Nomina 1 al 15 de noviembre de 2019</t>
  </si>
  <si>
    <t>CH-27034</t>
  </si>
  <si>
    <t>CH-27035</t>
  </si>
  <si>
    <t>CH-27036</t>
  </si>
  <si>
    <t>CH-27037</t>
  </si>
  <si>
    <t>CH-27038</t>
  </si>
  <si>
    <t>CH-27039</t>
  </si>
  <si>
    <t>CH-27040</t>
  </si>
  <si>
    <t>CH-27041</t>
  </si>
  <si>
    <t>CH-27042</t>
  </si>
  <si>
    <t>CH-27043</t>
  </si>
  <si>
    <t>CH-27044</t>
  </si>
  <si>
    <t>CH-27045</t>
  </si>
  <si>
    <t>CH-27046</t>
  </si>
  <si>
    <t>CH-27047</t>
  </si>
  <si>
    <t>CH-27048</t>
  </si>
  <si>
    <t>CH-27049</t>
  </si>
  <si>
    <t>CH-27050</t>
  </si>
  <si>
    <t>CH-27051</t>
  </si>
  <si>
    <t>CH-27052</t>
  </si>
  <si>
    <t>CH-27053</t>
  </si>
  <si>
    <t>CH-27054</t>
  </si>
  <si>
    <t>CH-27055</t>
  </si>
  <si>
    <t>CH-27056</t>
  </si>
  <si>
    <t>CH-27057</t>
  </si>
  <si>
    <t>CH-27058</t>
  </si>
  <si>
    <t>CH-27059</t>
  </si>
  <si>
    <t>CH-27060</t>
  </si>
  <si>
    <t>CH-27061</t>
  </si>
  <si>
    <t>CH-27062</t>
  </si>
  <si>
    <t>CH-27063</t>
  </si>
  <si>
    <t>CH-27064</t>
  </si>
  <si>
    <t>CH-27065</t>
  </si>
  <si>
    <t>CH-27066</t>
  </si>
  <si>
    <t>CH-27067</t>
  </si>
  <si>
    <t>CH-27068</t>
  </si>
  <si>
    <t>Nomina del 16 al 31 de octubre de 2019  y liquidación cubre incidencias</t>
  </si>
  <si>
    <t>CH-27069</t>
  </si>
  <si>
    <t>CH-27070</t>
  </si>
  <si>
    <t>CH-27071</t>
  </si>
  <si>
    <t>Nomina del  18,19,20,21,22,23,24,25,26,27,28,29,30,31  de octubre de 2019  y liquidación cubre incidencias</t>
  </si>
  <si>
    <t>CH-27072</t>
  </si>
  <si>
    <t>Nomina del 16,17,18,19,20,21,22,23,24,25,26,27,28,29,30 de octubre de 2019 y liquidación cubre incidencias</t>
  </si>
  <si>
    <t>CH-27073</t>
  </si>
  <si>
    <t>CH-27074</t>
  </si>
  <si>
    <t>CH-27075</t>
  </si>
  <si>
    <t>CH-27076</t>
  </si>
  <si>
    <t>Nomina del 16,19,21,22,23,24,25,26,27,28,29  de octubre de 2019  y liquidación cubre incidencias</t>
  </si>
  <si>
    <t>CH-27077</t>
  </si>
  <si>
    <t>Nomina del 17,18,20,22,24,25,28,29,30,31  de octubre de 2019  y liquidación cubre incidencias</t>
  </si>
  <si>
    <t>CH-27078</t>
  </si>
  <si>
    <t>Nomina del 16,17,18,19,21,22,23,24,25,29,27,28,29,30,31  de octubre de 2019  y liquidación cubre incidencias</t>
  </si>
  <si>
    <t>CH-27079</t>
  </si>
  <si>
    <t>CH-27080</t>
  </si>
  <si>
    <t>CH-27081</t>
  </si>
  <si>
    <t>CH-27082</t>
  </si>
  <si>
    <t>CH-27083</t>
  </si>
  <si>
    <t>CH-27084</t>
  </si>
  <si>
    <t>CH-27085</t>
  </si>
  <si>
    <t>CH-27086</t>
  </si>
  <si>
    <t>PENSION ALIMENTICIA (10%) DICTADA POR EL JUEZ CUARTO DE LO FAMILIAR DEL PRIMER PARTIDO JUDICIAL POR EL PERIDO DEL 1 AL 15 DE NOVIEMBRE DE 2019</t>
  </si>
  <si>
    <t>CH-27087</t>
  </si>
  <si>
    <t>PAGO CORRESPONDIENTE A LA 1° QNA DE NOVIEMBRE DE 2019  POR CUMPLIMIENTO AL JUICIO CIVIL DEL EXP. 1191/2017</t>
  </si>
  <si>
    <t>CH-27088</t>
  </si>
  <si>
    <t>CH-27089</t>
  </si>
  <si>
    <t>CH-27090</t>
  </si>
  <si>
    <t>CH-27091</t>
  </si>
  <si>
    <t>Cisneros Galvez Gabriela</t>
  </si>
  <si>
    <t>CH-27092</t>
  </si>
  <si>
    <t>CH-27093</t>
  </si>
  <si>
    <t>Nomina del 17,18,21,24,31 de octubre de 2019  y liquidación cubre incidencias</t>
  </si>
  <si>
    <t>CH-27094</t>
  </si>
  <si>
    <t>Hernández Anaya Laura</t>
  </si>
  <si>
    <t>Pago impuestos Octubre 2019</t>
  </si>
  <si>
    <t>Speua para pago de pensiones Retroactivos</t>
  </si>
  <si>
    <t>Pago cuotas IMSS Octubre 2019</t>
  </si>
  <si>
    <t>Pago sedar 1 qna de Noviembre de 2019</t>
  </si>
  <si>
    <t>Pago sedar retroactivo 2019</t>
  </si>
  <si>
    <t>CH-4987</t>
  </si>
  <si>
    <t>Pago F-8361 actualizacion especial de nomipaq según orden de compra ALD/89</t>
  </si>
  <si>
    <t>Jorge Arturo Palomino Ramirez</t>
  </si>
  <si>
    <t>Pago F-1826,1827  por servicio de roperia del 02 al 06-09-19 y 9 al 13-09-19 según contrato RQH/19</t>
  </si>
  <si>
    <t>Pago F-BC8B, servicio de vigilancia correspondiente a la primera quincena de Septiembre de 2019 según contrato SV/19</t>
  </si>
  <si>
    <t>Pago F-47 por servicio de limpieza del 1 al 15 de agosto de 2019 según contrato SL/2019</t>
  </si>
  <si>
    <t>Pago F-8312 por calibración de detector de radiacion de neutrones serie 326399 según orden de compra SG-09-19</t>
  </si>
  <si>
    <t>Tecnofísica Radiológica, SC.</t>
  </si>
  <si>
    <t>Pago F-24746 lineas telefonicas del 20/09/2019 al 19/10/2019</t>
  </si>
  <si>
    <t>Nomina 16 al 30 de noviembre de 2019</t>
  </si>
  <si>
    <t>CH-27095</t>
  </si>
  <si>
    <t>PAGO CORRESPONDIENTE A LA 2° QNA DE NOVIEMBRE DE 2019  POR CUMPLIMIENTO AL JUICIO CIVIL DEL EXP. 1191/2017</t>
  </si>
  <si>
    <t>CH-27096</t>
  </si>
  <si>
    <t>CH-27097</t>
  </si>
  <si>
    <t>CH-27098</t>
  </si>
  <si>
    <t>CH-27099</t>
  </si>
  <si>
    <t>CH-27100</t>
  </si>
  <si>
    <t>CH-27101</t>
  </si>
  <si>
    <t>CH-27102</t>
  </si>
  <si>
    <t>CH-27103</t>
  </si>
  <si>
    <t>CH-27104</t>
  </si>
  <si>
    <t>CH-27105</t>
  </si>
  <si>
    <t>CH-27106</t>
  </si>
  <si>
    <t>CH-27107</t>
  </si>
  <si>
    <t>CH-27108</t>
  </si>
  <si>
    <t>CH-27109</t>
  </si>
  <si>
    <t>CH-27110</t>
  </si>
  <si>
    <t>CH-27111</t>
  </si>
  <si>
    <t>CH-27112</t>
  </si>
  <si>
    <t>CH-27113</t>
  </si>
  <si>
    <t>CH-27114</t>
  </si>
  <si>
    <t>CH-27115</t>
  </si>
  <si>
    <t>CH-27116</t>
  </si>
  <si>
    <t>CH-27117</t>
  </si>
  <si>
    <t>CH-27118</t>
  </si>
  <si>
    <t>CH-27119</t>
  </si>
  <si>
    <t>CH-27120</t>
  </si>
  <si>
    <t>CH-27121</t>
  </si>
  <si>
    <t>CH-27122</t>
  </si>
  <si>
    <t>CH-27123</t>
  </si>
  <si>
    <t>CH-27124</t>
  </si>
  <si>
    <t>CH-27125</t>
  </si>
  <si>
    <t>CH-27126</t>
  </si>
  <si>
    <t>CH-27127</t>
  </si>
  <si>
    <t>CH-27128</t>
  </si>
  <si>
    <t>Nomina del 1 al 15 de noviembre  de 2019  y liquidación cubre incidencias</t>
  </si>
  <si>
    <t>CH-27129</t>
  </si>
  <si>
    <t>CH-27130</t>
  </si>
  <si>
    <t>CH-27131</t>
  </si>
  <si>
    <t>Nomina del 2,3,4,5,6,7,8,9,10,12,13,14,15 de noviembre  de 2019  y liquidación cubre incidencias</t>
  </si>
  <si>
    <t>CH-27132</t>
  </si>
  <si>
    <t>Nomina del 2 al 15 de noviembre  de 2019  y liquidación cubre incidencias</t>
  </si>
  <si>
    <t>CH-27133</t>
  </si>
  <si>
    <t>CH-27134</t>
  </si>
  <si>
    <t>CH-27135</t>
  </si>
  <si>
    <t>CH-27136</t>
  </si>
  <si>
    <t>Nomina del 1,2,3,4,5,7,8,9,10,11,12,15 de noviembre   de 2019  y liquidación cubre incidencias</t>
  </si>
  <si>
    <t>CH-27137</t>
  </si>
  <si>
    <t>Nomina del 1,2,3,4,5,6,7,8,11,12,13,14,15 de noviembre de 2019  y liquidación cubre incidencias</t>
  </si>
  <si>
    <t>CH-27138</t>
  </si>
  <si>
    <t>Nomina del 3,4,5,6,7,8,12,13,14,15 de noviembre de 2019   y liquidación cubre incidencias</t>
  </si>
  <si>
    <t>CH-27139</t>
  </si>
  <si>
    <t>CH-27140</t>
  </si>
  <si>
    <t>CH-27141</t>
  </si>
  <si>
    <t>CH-27142</t>
  </si>
  <si>
    <t>Nomina del 1 de noviembre  de 2019  y liquidación cubre incidencias</t>
  </si>
  <si>
    <t>CH-27143</t>
  </si>
  <si>
    <t>CH-27144</t>
  </si>
  <si>
    <t>CH-27145</t>
  </si>
  <si>
    <t>CH-27146</t>
  </si>
  <si>
    <t>Nomina 19 al 30 de noviembre de 2019</t>
  </si>
  <si>
    <t>CH-27147</t>
  </si>
  <si>
    <t>CH-27148</t>
  </si>
  <si>
    <t>CH-27149</t>
  </si>
  <si>
    <t>PENSION ALIMENTICIA (10%) DICTADA POR EL JUEZ CUARTO DE LO FAMILIAR DEL PRIMER PARTIDO JUDICIAL POR EL PERIDO DEL 16 AL 30 DE NOVIEMBRE DE 2019</t>
  </si>
  <si>
    <t>RELACION DE TRANSFERENCIAS Y CHEQUES PAGADOS EN MES DE DICIEMBRE DEL 2019</t>
  </si>
  <si>
    <t>Pago Sedar 2 qna de noviembre de 2019</t>
  </si>
  <si>
    <t xml:space="preserve">Pago F-147 por instalación de 4 nodos de red cat 6, según orden de compra ALD/90 </t>
  </si>
  <si>
    <t>Jorge Miguel Herrera de la Torre</t>
  </si>
  <si>
    <t>Pago F-1972 por compra de plato térmico y cuchara según contrato IJC-SDA-AD-023-2019-II Según orden de compra AD-023/2019/002</t>
  </si>
  <si>
    <t>Africa Comercial, SA de CV.</t>
  </si>
  <si>
    <t>Pago F-27709 por compra de caja multiarchivo según contrato IJC-SDA-AD-023-2019-IV según orden de compra AD-023-2019-004</t>
  </si>
  <si>
    <t>Tlaquepaque Escolar, SA de CV.</t>
  </si>
  <si>
    <t>Pago F-250964,250732,251331,251426,254429,253683,254323 por compra de carpeta argollas, broche archivo, cera cuenta facil…, vaso papel venus, papel envoltura beroky, contac en rollo, perforadora, papel stock printeck, sobre bolsa según contrato IJC-SDA-UCC-LPL-012-2019 Segun orden de compra UCC-LPL-012/001,012/004,  ALD/81, 2019/003</t>
  </si>
  <si>
    <t>Pago F-60,62 por bolsa jumbo, toalla interdoblada, rollo de toalla de manos, porta objetos de vidrio para toma de muestra según contrato IJC-SDA-AD-021/2019-II Según orden de compra AD-021-2019-002 Y AD-022-2019-003</t>
  </si>
  <si>
    <t>Comercializadora para Gobierno, SA de CV.</t>
  </si>
  <si>
    <t>Pago F-1178,1230 por compra de recopilador, cartulina, grapas, lapiz marcador, marcatextos según contrato SDA-UCC-LPL-012/2019-III Según orde de compra 012/003</t>
  </si>
  <si>
    <t>Josué David Guerrero Escamilla</t>
  </si>
  <si>
    <t>Pago F-1864 impresión de blocl de recetas médicos foliados según orden de compra ALD/82</t>
  </si>
  <si>
    <t>Jorge Alberto Guerrero Escamilla</t>
  </si>
  <si>
    <t>Pago F-797 por compra de bateria alcalina, kit de herramientas , disco compacto, enclosure steren, hub amplificado, juego de desarmadores, supresor de picos, paquete de etiqueta, cable espiral, VGA, Bobina de cable UTP, conector de pared VGA, Ribbon zebra, guantes y descuento pagado con anterioridad segun contrato IJC-SDA-UCC-LPL-013-2019-II, segun orden de compra UCC-LPL-013/002</t>
  </si>
  <si>
    <t>Consorcio Comercial Aduse, SA de CV.</t>
  </si>
  <si>
    <t>Pago F-76358,79566 papel facia blanco tamaño carta y oficio, tijera, plumas, corrector, cuadernos,  según contrato IJC-SDA-UCC-LPL-012-2019-II según orden de compra UCC-LPL-012/002 y UCC-LPL-012/005</t>
  </si>
  <si>
    <t>Distribuidora Sajor, SA de CV.</t>
  </si>
  <si>
    <t>Pago F-6684 servicio de copiado global de 7 equipos, copia e impresión de 2 equipos retirados del 06 de septiembre al 04 de octubre de 2019 según contrato IJC-SDA-AD-011-2019</t>
  </si>
  <si>
    <t>Pago F-35259 rollo de papel para impresora termica sony upp-1105 según contrato IJC-SDA-AD-022-2019-I</t>
  </si>
  <si>
    <t>Imadine, SA de CV.</t>
  </si>
  <si>
    <t>Pago F-3190 jabón liquido para manos, bolsa de plástico transparente jumbo según orden de compra ALD/60</t>
  </si>
  <si>
    <t>Pago F-1900 por compra de cristales para nueva area de cajas en piso 3</t>
  </si>
  <si>
    <t>Nueva Krystalum Lomelí, SA de CV.</t>
  </si>
  <si>
    <t>CH-4988</t>
  </si>
  <si>
    <t>CH-4989</t>
  </si>
  <si>
    <t>Pago fondo de auxilio por defunción Octubre 2019</t>
  </si>
  <si>
    <t>CH-4990</t>
  </si>
  <si>
    <t>Pago cuotas sindicales Noviembre 2019</t>
  </si>
  <si>
    <t>CH-4991</t>
  </si>
  <si>
    <t>Pago fondo de auxilio por defunción Noviembre 2019</t>
  </si>
  <si>
    <t>Pago impuestos Noviembre 2019</t>
  </si>
  <si>
    <t>Pago cuotas IMSS Noviembre 2019</t>
  </si>
  <si>
    <t>CH-4992</t>
  </si>
  <si>
    <t>CH-4993</t>
  </si>
  <si>
    <t>Pago F-19 por servicio de mantenimiento correctivo a vehículo Tiida del ijc según orden de compra ALD/91</t>
  </si>
  <si>
    <t>Enrique de Jesus Ramirez Suarez</t>
  </si>
  <si>
    <t>CH-4994</t>
  </si>
  <si>
    <t>Pago cuotas sindicales Octubre 2019</t>
  </si>
  <si>
    <t>trasp</t>
  </si>
  <si>
    <t>Speua para pensiones 1° Quin. Dic. 19</t>
  </si>
  <si>
    <t>Pago SEDAR 1qna diciembre 2019</t>
  </si>
  <si>
    <t>Pago retroactivo Ana Marlen Galindo</t>
  </si>
  <si>
    <t>Pago F-921488,923505,925459 oxigeno ups. Liq bulk, oxigeno medicinal respirox  según contrato SAGM/19</t>
  </si>
  <si>
    <t>Pago F-4825-4826-4872-4886-4887-4893-4932-N.C.46 Morfina, midazolam, ondansetron, bionontrol  Contrato IJC-SDA-AD-008/2019</t>
  </si>
  <si>
    <t>F-807 Tarjeton para citas ppel cartulina opalin  según orden de compra ADL/085</t>
  </si>
  <si>
    <t>Aurora Flores Dominguez</t>
  </si>
  <si>
    <t>Pago F-7435  Medidas del año 2019</t>
  </si>
  <si>
    <t>Toka Internacional SAPI de CV</t>
  </si>
  <si>
    <t>Pago F-3153186,935147,933164,937360,3190599,942768,944565,3177568,950111,952180,954196,956075,3223035,3244054,3256978, 947042 por oxigeno medicinal liquido y respirox según contrato SAGM/19</t>
  </si>
  <si>
    <t>Pago F-DF9ES,D16A,DC304, por servicio de vigilancia del 16 de septiembre al 30 de octubre de 2019 según contrato SV/19</t>
  </si>
  <si>
    <t>Pago F-12798,13291,13271,13481,13509,13512,13514,13523,13616,13643,13646,13727,13731 estudios de diagnostivo PE-CT FDG18 según contrato AD-07/2019</t>
  </si>
  <si>
    <t>Guadalajara Pet</t>
  </si>
  <si>
    <t>Pago F-1245 Serv. De mantenimiento preventivo correctivo de equipos medicos (acelerador lineal varian 2100 C  y Sistema de Planeacion de Tratamientos)</t>
  </si>
  <si>
    <t xml:space="preserve">Pago F-7044-7346 Servicio de copiado de 7 equipos del 5-10-19 al 06/11/19 y 07/11/19 al 06/12/19 </t>
  </si>
  <si>
    <t>Pago F-1860799,1861434,1861848,1862462 por mantenimiento de elevador por Junio, Julio, Agosto, Septiembre 2019 según contrato AD-03/2019</t>
  </si>
  <si>
    <t>Pago F-1888 impresión de blok de recetas medicas fliadas  según orden de compra ALD/88</t>
  </si>
  <si>
    <t>Pago F-23124 renta de cistoscopio (pinza cistoscopia p/biopsia) paciente Ma Guadalupe Gonzalez Luna, para procedimiento quirurgico para el 21-08-19 según oficio requirente</t>
  </si>
  <si>
    <t>Pago F-1067 pension de vehículos oficiales del IJC correspondiente a Noviembre 2019 según contrato AD-06/2019</t>
  </si>
  <si>
    <t>Pago F-320706 estudios 25-07 al 01-08-19, 320852 18-01 al 31-07-19, 320886 23-07 al 08-08-19, 320887 20-06 al 26-06-19, 320888 05-07 al 11-07-19,320889 05-04 al 10-06-19,320894 18-01 al 25-02-19,320905 06-03 al 13-03-19, 321107 09-08 al 14-08-19,321498 19-08 al 29-08-19, 321697 30-08 al 06-09-19,321698 30-07 al 29-08-19,321905 27-08 al 29-08-19, 321935 08-07 al 19-07-19, 322263 08-09 al 20-09-19,322331 14-08 al 21-08-19, 322495 20-09 al 27-09-19, 322799 28-09 al 03-10-19,322995 16-01 al 11-02-19,323149 02-10 al 11-10-19,323173 09-10-19, 323703 16-10 al 24-10-19, 323968 1-09 al 30-09-19, 323971 1-08 al 31-08-19, 323993 1-06 al 30-06-19, 324001 1-05 al 31-05-19, 324002 01-03 al 31-03-19, 324003 01-04 al 30-04-19, 324029 1-07 al 31-07-19 segun contrato ELIMEN-01/2019</t>
  </si>
  <si>
    <t>Pago F-11501,11505,11547,11688,11710,11859,11867,11912,12057,12089,12094,12314,12330  por fumigacion de varias areas por Mayo, Junio, Julio, Agosto, Septiembre, Octubre y Noviembre 2019 y desinfeccion de de camas según contrato CFN/19</t>
  </si>
  <si>
    <t xml:space="preserve">Mario Aguilar Parra </t>
  </si>
  <si>
    <t>Pago F-2685-2709-2710-2747-2759 NC 50 Servicios de matto acondicionamiento del aire en quimioterapia julio 2019, NC aplicada f-2709, filtros para el serv. De mant. Preventivo y correctivo de equipos de aire acond, red y camara fria Según contrato MEAC/19 y orden de compra SG-02-19</t>
  </si>
  <si>
    <t>Proveedora RAC SA de CV</t>
  </si>
  <si>
    <t>Pago F-760 Mantenimiento correctivo de ventilador diamond incluye: calibracion de parametros, analisis de flujos según orden de compra SG-05-19</t>
  </si>
  <si>
    <t>Pago F-6A34F-A634B Serivicio de vigilancia y circuito cerrado 1era y 2da quinc de Noviembre 2019</t>
  </si>
  <si>
    <t>Pago F-4606-4670-4759 Servicio de mant preventivo y correctivo de equipo tratamiento de agua Agosto-Sept-Octubre 2019</t>
  </si>
  <si>
    <t>Pago F-1550 Estudios de laboratorio realizados a paciente de protocolo</t>
  </si>
  <si>
    <t>Pago F-1786 roperia 22 al 31-07-19, 1778 01 al 09-08-19, 1780 12 al 17-08-19, 1787 19 al 23-08-19, 1788 26 al 30-08-19, 1829 26 al 30-08-19 , 1830 26 al 30-08-19, 1843 1 al 04-10-19, 1844 07 al 11-10-19, 1845 14 al 20-10-19, 1846 21 al 25-10-19, 1848 28 al 31-10-19 segun contrato RQH/19</t>
  </si>
  <si>
    <t>Pago F-6963 primer pago mtto preventivo y correctivo de los equipos de mastografia y ultrasonido correspondiente a Junio 2019 según contrato AD-04/2019</t>
  </si>
  <si>
    <t>Pago F-24575,25047,25048,25148,25462 por mtto preventivo y correctivo y calibracion a equipos propiedad del instituto asi como calibracion de detectores de radiación y pruebas de fuga Abril, Mayo, Junio, Julio, Agosto de 2019 según contrato UT/2019</t>
  </si>
  <si>
    <t>Pago F-86511,87446,88466,89501,90486,91526 por dosimetria correspondiente a Mayo, Junio, Julio, Agosto, Septiembre y Octubre de 2019 según contrato AD-02/2019</t>
  </si>
  <si>
    <t xml:space="preserve">Pago F-55816537,6511,6885,6869,7108, por estudios de imagen según contrato ELIMEN-02/19 Y convenio modificatorio </t>
  </si>
  <si>
    <t>Unidad de Radiologia IRM S de RL de CV</t>
  </si>
  <si>
    <t>Pago F-11719,12442,12665,13680 recoleccion de residuos peligrosos biologico infecciosos correspondiente a Agosto, Septiembre, Octubre  según contrato RP/19</t>
  </si>
  <si>
    <t>Pago F-225 renta equipo HITEC para dia 17-09-19 según oficio requirente</t>
  </si>
  <si>
    <t>Araceli Monteon González</t>
  </si>
  <si>
    <t>Pago F-1764 por mtto preventivo y correctivo del equipo medico denominado simulador de terapia con radiaciones correspondiente a mayo de 2019 según contrato MTS/19</t>
  </si>
  <si>
    <t>General en Electromedica SA de CV</t>
  </si>
  <si>
    <t>Pago Sedar 2 qna de Diciembre de 2019</t>
  </si>
  <si>
    <t>Pago F-48,49,50,52,53 servicio de limpieza del 16-08 al 31-10-19 según contrato SL/2019</t>
  </si>
  <si>
    <t>Pago F-25543,26828,27246,27311 por piperacilina, folgastrim, bicalutamida, linezolid, clonixinato de lisina, imipenem, bilumiv según contrato IJC-SDA-AD-012/2019-IV-B orden de compra AD/117, IJC-SDA-AD-008-2019-XI orden de compra AD/0151, IJC-SDA-CA-LPN-006-2019-VII orden UCC-LPN-006/007, IJC-SDA-CA-LPN-006/2019-VII orden UCC-LPN-006/018</t>
  </si>
  <si>
    <t>Pago F-108962,109840,109988,110092,110433 ranitidina, mesna, cisplatino, capecitabina, carboplatino, cisplatino, bromuro de vecuronio, ceftriaxona, dexametasona, itraconazol, metilprednisolona, omeprazol, cefotaxima, bromuro de vecuronio,  según contrato IJC-SDA-AD-012/2019-III orden AD/116, IJC-SDA-AD-008-2019-VIII Orden AD/149, IJC-SDA-CA-LPN-006-2019-VI orden UCC-LPL-006/006, IJC-SDA-CA-LPN-006-2019-VII orden UCC-LPN-006/031</t>
  </si>
  <si>
    <t>Pago F-9203, 9284 por capecitabina, solución cloruro de sodio según oficio requirente y contrato IJC-SDA-AD-008/2019-11 se orden de compra AD/141 respectivamente</t>
  </si>
  <si>
    <t>Pago F-23717,23744,24013,24387,24386,24432,24384 por nifedipino, enalapril, bromuro de rocuronio, losartan, doxorrubicina, liposomal, acido folinico, cefalotina, ciprofloxacino, clorhidrato, docetaxel, etoposido, nulitely, oxaliplatino, tamoxifeno, vasopresina, etoposido, exemestano, bromuro de rocuronio segun contrato IJC-SDA-AD-012/2019-II segun orden de compra AD/115, ALD/83, AD/160 Convenio modificatorio</t>
  </si>
  <si>
    <t>Pago F-21452,5499 por abraxus, ibrance según contrato IJC-SDA-AD-012/2019-V orden de compra AD/126 Y AD-008/2019-V</t>
  </si>
  <si>
    <t>Pago F-104,135,109,129,138,127 acido zoledronico, clorhidrato de esmolol, nitroprusiato de sodio, zurozol, erbitux, bicalutamida, epirrubicina, clorhidrato de gemcitabina, oxaliplatino, pemetrexed, según contrato IJC-SDA-AD-017/2019-II Orden de compra AD/159, IJC-SDA-CA-LPN-006-2019-VI segun orden de compra UCC-LPN-006/030, IJC-SDA-CA-LPN-006-2019-V orden de compra UCC-LPN-006/005, orden de compra UCC-LPN-006/24, UCC-LPN-006/016</t>
  </si>
  <si>
    <t>Pago F-9939,9940,9998,9997,10226 por parche buprenorfina, fulvestran, enoxaparina, etamsilato,tramadol, goserelina, abiraterona según contrato IJC-SDA-AD-008-2019-XIV según orden de compra AD/0153 contrato IJC-SDA-CA-LPN-006-2019-IX según orden de compra UCC-LPN-006/009 Y UCC-LPN-006/020</t>
  </si>
  <si>
    <t>Pago F-363 steriven bromuro de ipratopri, keral iny desketoprofeno, bemetad, Notra crédito 100 Entrega tardia y 618 mupirucin, bromuro de ipratopio según contratro IJC-SDA-AD-008/2019-III según orden de compra AD/060, Contrato IJC-SDA-CA-LPN-006-2019-III orden de compra UCC-LPN-006/003</t>
  </si>
  <si>
    <t>Pago F-15805,15832,nota credito 450,16026,16075,16106,16144,16107,16129 por solución cloruro de sodio, nutricion parental, clorhidrato de dexmedetomidina, propofol con edato, desflurane, mesna, calcio, cloranfenicol, ungüento, hipromelosa, tobramicina, caspofungina, hidrocortisona, norepinerina, salbutamol, sevoflurano, acenocumarol, fluconazol segun orden IJC-SDA-AD-008/2019-XII segun orden AD/140, AD/053, Convenio modificatorio AD/155, Contrato IJC-SDA-AD-008/2019-XII-2 Orden AD/166, IJC-SDA-CA-LPN-006-2019-VII orden UCC-LPN-006/019, UCC-LPN-006/008</t>
  </si>
  <si>
    <t>Pago F-795,796,806,810,816 por trastuzumab, ribociclib, gemcitabine, según contrato IJC-SDA-AD-008/2019-XIII según orden compra AD/143, IJC-SDA-AD-017/2019 orden de compra AD/137, Contrato IJC-SDA-AD-008-2019-XIII orden AD/150, Contrato IJC-SDA-CA-LPN-006-2019-XI orden UCC-LPN-006/022, contrato IJC-SDA-CA-LPN-006-2019-X orden UCC-LPN-006/046</t>
  </si>
  <si>
    <t>Pago F-309,460 zodox y doxorrubicina según contrato IJC-SDA-AD-017-2019-III orden de compra AD/136, AD/148 convenio modificatorio</t>
  </si>
  <si>
    <t>Alta Especialidad y Servicio Pharmacy, SA de CV.</t>
  </si>
  <si>
    <t>Pago F-961407,963591,965281 oxigeno ups liq según contrato SAGM/19</t>
  </si>
  <si>
    <t>Pago F-608818 liquidacion trastuzumab orden de compra 142/ALD Y 610577 orden de compra 146/ALD</t>
  </si>
  <si>
    <t>Pago F-3183,3184,3648,3585,3649,3645,3582,3646,3583,3643,3606,3597,3580,3654,3884,3948,3954,3947,3956,4006,4048,3741 sulfato de magnesio, tigeciclina, epirrubicina, paclitaxel, topotecan, vincristina, ciprofloxacino, clindamicina, clonixinato, cloruro de sodio, potasio, dexametazona, dobutamina, enoxaparina, ketorolaco, adenosina, agua de irrigacion, amiodarona, bicarbonato de sodio bromuro de ipatropio, ceftriaxona, meropenem, fosfato, gluconato, heparina, insulina, isoflurano, levofloxacino, metamizol, ropivacaina, norepinefrina, solucion hartman, metoclopramida, moxifloxacino, albumina, linezolid, meropenem, almidon de maiz, adenosina, atropina, furosemida, topotecan, acido folinico, filgrastrim, vasopresina, segun contrato IJC-SDA-AD-008-2019-IX orden de compra AD/018, AD/015, AD-133, AD/142,ALD/055, ALD/057,ALD/074, ALD/076, Contrato IJC-SDA-CA-LPN-006-2019-XI orden UCC-LPN-006/011, IJC-SDA-CA-LPN-006/2019-X orden UCC-LPN-006/010,UCC-LPN-006/021, ALD/079</t>
  </si>
  <si>
    <t>Pago F-1161966 agua epura nc, 1158437 según contrato AD-05/2019</t>
  </si>
  <si>
    <t>Pago F-130030858,130030538,130030974 por sutura pds 2-0 tijera enseal JJ 22 cm curva super jaw, seda 1-0 hebra 75 cm. Solución anticeptica avagar según contrato IJC-SDA-AD-014/2019-II Orden AD/087, IJC-SDA-AD-010/2019-XV Orden AD/111, AD/129</t>
  </si>
  <si>
    <t>CH-4995</t>
  </si>
  <si>
    <t>Reembolso por viaticos (alimentos y pasajes ) a Dra Veronica Itzel Villalobos Salazar y Dr Enrique Cabrales Vazquez por asistir el día 21/11/2019 a reunion de trabajo en la Comisión Nacional de Protección Social en Salud para gestioner pago de atenciones otorgadas; en la Cd de México</t>
  </si>
  <si>
    <t xml:space="preserve">Veronica Itzel Villalobos Salazar </t>
  </si>
  <si>
    <t>CH-4996</t>
  </si>
  <si>
    <t>Reembolso por viaticos (alimentos y pasajes ) a Dra Veronica Itzel Villalobos Salazar y Dr Enrique Cabrales Vazquez por asistir el día 28/11/2019 a reunion de trabajo en la Comisión Nacional de Protección Social en Salud para gestioner pago de atenciones otorgadas; en la Cd de México</t>
  </si>
  <si>
    <t>Traspaso a Bansi para Pago de Pensiones 2° Quin.Dic.19</t>
  </si>
  <si>
    <t>CH-002</t>
  </si>
  <si>
    <t xml:space="preserve">DEVOLUCION A PACIENTE POR MEDICAMENTO </t>
  </si>
  <si>
    <t>Veronica Corona Cortes</t>
  </si>
  <si>
    <t>TRASPASO A CTA 0165694876 PARA PAGO DE PROVEEDORES, PENSIONES Y SEDAR</t>
  </si>
  <si>
    <t>TRASPASO A CTA 0165694876 PARA PAGO DE PROVEEDORES Y MEDIDAS</t>
  </si>
  <si>
    <t>Aguinaldo 1 parte 2019</t>
  </si>
  <si>
    <t>CH-27150</t>
  </si>
  <si>
    <t>CH-27151</t>
  </si>
  <si>
    <t>CH-27152</t>
  </si>
  <si>
    <t>CH-27153</t>
  </si>
  <si>
    <t>CH-27154</t>
  </si>
  <si>
    <t>CH-27155</t>
  </si>
  <si>
    <t>CH-27156</t>
  </si>
  <si>
    <t>CH-27157</t>
  </si>
  <si>
    <t>CH-27158</t>
  </si>
  <si>
    <t>CH-27159</t>
  </si>
  <si>
    <t>CH-27160</t>
  </si>
  <si>
    <t>CH-27161</t>
  </si>
  <si>
    <t>CH-27162</t>
  </si>
  <si>
    <t>CH-27163</t>
  </si>
  <si>
    <t>CH-27164</t>
  </si>
  <si>
    <t>CH-27165</t>
  </si>
  <si>
    <t>CH-27166</t>
  </si>
  <si>
    <t>CH-27167</t>
  </si>
  <si>
    <t>CH-27168</t>
  </si>
  <si>
    <t>CH-27169</t>
  </si>
  <si>
    <t>CH-27170</t>
  </si>
  <si>
    <t>CH-27171</t>
  </si>
  <si>
    <t>CH-27172</t>
  </si>
  <si>
    <t>CH-27173</t>
  </si>
  <si>
    <t>CH-27174</t>
  </si>
  <si>
    <t>CH-27175</t>
  </si>
  <si>
    <t>CH-27176</t>
  </si>
  <si>
    <t>CH-27177</t>
  </si>
  <si>
    <t>CH-27178</t>
  </si>
  <si>
    <t>CH-27179</t>
  </si>
  <si>
    <t>CH-27180</t>
  </si>
  <si>
    <t>CH-27181</t>
  </si>
  <si>
    <t>CH-27182</t>
  </si>
  <si>
    <t>CH-27183</t>
  </si>
  <si>
    <t>CH-27184</t>
  </si>
  <si>
    <t>CH-27185</t>
  </si>
  <si>
    <t>CH-27186</t>
  </si>
  <si>
    <t>CH-27187</t>
  </si>
  <si>
    <t>CH-27188</t>
  </si>
  <si>
    <t>CH-27189</t>
  </si>
  <si>
    <t>CH-27190</t>
  </si>
  <si>
    <t>CH-27191</t>
  </si>
  <si>
    <t>CH-27192</t>
  </si>
  <si>
    <t>CH-27193</t>
  </si>
  <si>
    <t>CH-27194</t>
  </si>
  <si>
    <t>CH-27195</t>
  </si>
  <si>
    <t>CH-27196</t>
  </si>
  <si>
    <t>PENSION ALIMENTICIA (10%) DICTADA POR EL JUEZ CUARTO DE LO FAMILIAR DEL PRIMER PARTIDO JUDICIAL POR EL PERIDO DE AGUINALDO 1 PARTE 2019</t>
  </si>
  <si>
    <t>CH-27197</t>
  </si>
  <si>
    <t>PAGO CORRESPONDIENTE A LA AGUINALDO 1 PARTE  DE 2019  POR CUMPLIMIENTO AL JUICIO CIVIL DEL EXP. 1191/2017</t>
  </si>
  <si>
    <t>Nomina 1 al 15 de Diciembre de 2019</t>
  </si>
  <si>
    <t>CH-27198</t>
  </si>
  <si>
    <t>CH-27199</t>
  </si>
  <si>
    <t>CH-27200</t>
  </si>
  <si>
    <t>CH-27201</t>
  </si>
  <si>
    <t>CH-27202</t>
  </si>
  <si>
    <t>CH-27203</t>
  </si>
  <si>
    <t>CH-27204</t>
  </si>
  <si>
    <t>CH-27205</t>
  </si>
  <si>
    <t>CH-27206</t>
  </si>
  <si>
    <t>CH-27207</t>
  </si>
  <si>
    <t>CH-27208</t>
  </si>
  <si>
    <t>CH-27209</t>
  </si>
  <si>
    <t>CH-27210</t>
  </si>
  <si>
    <t>CH-27211</t>
  </si>
  <si>
    <t>CH-27212</t>
  </si>
  <si>
    <t>CH-27213</t>
  </si>
  <si>
    <t>CH-27214</t>
  </si>
  <si>
    <t>CH-27215</t>
  </si>
  <si>
    <t>CH-27216</t>
  </si>
  <si>
    <t>CH-27217</t>
  </si>
  <si>
    <t>CH-27218</t>
  </si>
  <si>
    <t>CH-27219</t>
  </si>
  <si>
    <t>CH-27220</t>
  </si>
  <si>
    <t>CH-27221</t>
  </si>
  <si>
    <t>CH-27222</t>
  </si>
  <si>
    <t>CH-27223</t>
  </si>
  <si>
    <t>CH-27224</t>
  </si>
  <si>
    <t>CH-27225</t>
  </si>
  <si>
    <t>CH-27226</t>
  </si>
  <si>
    <t>CH-27227</t>
  </si>
  <si>
    <t>CH-27228</t>
  </si>
  <si>
    <t>CH-27229</t>
  </si>
  <si>
    <t>CH-27230</t>
  </si>
  <si>
    <t>CH-27231</t>
  </si>
  <si>
    <t>CH-27232</t>
  </si>
  <si>
    <t>CH-27233</t>
  </si>
  <si>
    <t>Nomina 16,17,18,19,20,21,22,25,26,27,28,29,30 de noviembre de 2019 y Liquidación Cubre Incidencias</t>
  </si>
  <si>
    <t>Beltran Sanchez Rodolfo Elias</t>
  </si>
  <si>
    <t>CH-27234</t>
  </si>
  <si>
    <t>Nomina 16 al 29 de noviembre de 2019 y Liquidación Cubre Incidencias</t>
  </si>
  <si>
    <t>Santos Martínez Mercedes</t>
  </si>
  <si>
    <t>CH-27235</t>
  </si>
  <si>
    <t>CH-27236</t>
  </si>
  <si>
    <t>CH-27237</t>
  </si>
  <si>
    <t>CH-27238</t>
  </si>
  <si>
    <t>Nomina 16 al 30 de noviembre de 2019 y Liquidación Cubre Incidencias</t>
  </si>
  <si>
    <t>Padilla Ibarra Veronica</t>
  </si>
  <si>
    <t>CH-27239</t>
  </si>
  <si>
    <t>Nomina 25 de noviembre  al 15 de Diciembre de 2019</t>
  </si>
  <si>
    <t>Cano Magaña Karla Raquel</t>
  </si>
  <si>
    <t>CH-27240</t>
  </si>
  <si>
    <t>Nomina 17,18,19,20,22,23,24,25,26,27,28,29 de noviembre de 2019 y Liquidación Cubre Incidencias</t>
  </si>
  <si>
    <t>Perez Garcia Jesus Omar</t>
  </si>
  <si>
    <t>CH-27241</t>
  </si>
  <si>
    <t>Nomina 16,19,20,21,22,23,24,25,26,27 de noviembre de 2019 y Liquidación Cubre Incidencias</t>
  </si>
  <si>
    <t>Macias Rodriguez Ana Elizabeth</t>
  </si>
  <si>
    <t>CH-27242</t>
  </si>
  <si>
    <t>CH-27243</t>
  </si>
  <si>
    <t>CH-27244</t>
  </si>
  <si>
    <t>CH-27245</t>
  </si>
  <si>
    <t>CH-27246</t>
  </si>
  <si>
    <t>CH-27247</t>
  </si>
  <si>
    <t>CH-27248</t>
  </si>
  <si>
    <t>CH-27249</t>
  </si>
  <si>
    <t>Reyes Chavez Gerardo</t>
  </si>
  <si>
    <t>CH-27250</t>
  </si>
  <si>
    <t>CH-27251</t>
  </si>
  <si>
    <t>CH-27252</t>
  </si>
  <si>
    <t>Nomina 26 de noviembre  al 15 de Diciembre de 2019</t>
  </si>
  <si>
    <t>Garcia Tadeo Victor Manuel</t>
  </si>
  <si>
    <t>CH-27253</t>
  </si>
  <si>
    <t>PENSION ALIMENTICIA (10%) DICTADA POR EL JUEZ CUARTO DE LO FAMILIAR DEL PRIMER PARTIDO JUDICIAL POR EL PERIODO DEL 1 AL 15 DE DICIEMBRE DE 2019</t>
  </si>
  <si>
    <t>CH-27254</t>
  </si>
  <si>
    <t>PAGO CORRESPONDIENTE A LA 1 QNA DE DICIEMBRE 2019  POR CUMPLIMIENTO AL JUICIO CIVIL DEL EXP. 1191/2017</t>
  </si>
  <si>
    <t>Nomina 16 al 31 de Diciembre de 2019</t>
  </si>
  <si>
    <t>CH-27255</t>
  </si>
  <si>
    <t>CH-27256</t>
  </si>
  <si>
    <t>CH-27257</t>
  </si>
  <si>
    <t>CH-27258</t>
  </si>
  <si>
    <t>CH-27259</t>
  </si>
  <si>
    <t>CH-27260</t>
  </si>
  <si>
    <t>CH-27261</t>
  </si>
  <si>
    <t>CH-27262</t>
  </si>
  <si>
    <t>CH-27263</t>
  </si>
  <si>
    <t>CH-27264</t>
  </si>
  <si>
    <t>CH-27265</t>
  </si>
  <si>
    <t>CH-27266</t>
  </si>
  <si>
    <t>CH-27267</t>
  </si>
  <si>
    <t>CH-27268</t>
  </si>
  <si>
    <t>CH-27269</t>
  </si>
  <si>
    <t>CH-27270</t>
  </si>
  <si>
    <t>CH-27271</t>
  </si>
  <si>
    <t>CH-27272</t>
  </si>
  <si>
    <t>CH-27273</t>
  </si>
  <si>
    <t>CH-27274</t>
  </si>
  <si>
    <t>CH-27275</t>
  </si>
  <si>
    <t>CH-27276</t>
  </si>
  <si>
    <t>CH-27277</t>
  </si>
  <si>
    <t>CH-27278</t>
  </si>
  <si>
    <t>CH-27279</t>
  </si>
  <si>
    <t>CH-27280</t>
  </si>
  <si>
    <t>CH-27281</t>
  </si>
  <si>
    <t>CH-27282</t>
  </si>
  <si>
    <t>CH-27283</t>
  </si>
  <si>
    <t>CH-27284</t>
  </si>
  <si>
    <t>CH-27285</t>
  </si>
  <si>
    <t>CH-27286</t>
  </si>
  <si>
    <t>CH-27287</t>
  </si>
  <si>
    <t>CH-27288</t>
  </si>
  <si>
    <t>CH-27289</t>
  </si>
  <si>
    <t>CH-27290</t>
  </si>
  <si>
    <t>CH-27291</t>
  </si>
  <si>
    <t>CH-27292</t>
  </si>
  <si>
    <t>CH-27293</t>
  </si>
  <si>
    <t>CH-27294</t>
  </si>
  <si>
    <t>CH-27295</t>
  </si>
  <si>
    <t>CH-27296</t>
  </si>
  <si>
    <t>CH-27297</t>
  </si>
  <si>
    <t>CH-27298</t>
  </si>
  <si>
    <t>CH-27299</t>
  </si>
  <si>
    <t>CH-27303</t>
  </si>
  <si>
    <t>CH-27304</t>
  </si>
  <si>
    <t>CH-27305</t>
  </si>
  <si>
    <t>CH-27306</t>
  </si>
  <si>
    <t>PENSION ALIMENTICIA (10%) DICTADA POR EL JUEZ CUARTO DE LO FAMILIAR DEL PRIMER PARTIDO JUDICIAL POR EL PERIODO DEL 16 AL 31 DE DICIEMBRE DE 2019</t>
  </si>
  <si>
    <t>CH-27307</t>
  </si>
  <si>
    <t>PAGO CORRESPONDIENTE A LA 2 QNA DE DICIEMBRE 2019  POR CUMPLIMIENTO AL JUICIO CIVIL DEL EXP. 1191/2017</t>
  </si>
  <si>
    <t>CH-27308</t>
  </si>
  <si>
    <t>CH-27309</t>
  </si>
  <si>
    <t>Guerra Cuevas Martha Araceli</t>
  </si>
  <si>
    <t>CH-27310</t>
  </si>
  <si>
    <t>Flores Peralta Marisela</t>
  </si>
  <si>
    <t>CH-27311</t>
  </si>
  <si>
    <t>Nomina 1 de Diciembre de 2019</t>
  </si>
  <si>
    <t>CH-27312</t>
  </si>
  <si>
    <t xml:space="preserve">Nomina 1 al 13 de Diciembre de 2019 </t>
  </si>
  <si>
    <t>CH-27313</t>
  </si>
  <si>
    <t xml:space="preserve">Nomina 1 al 9 y 13,14,15 de Diciembre de 2019 </t>
  </si>
  <si>
    <t>CH-27314</t>
  </si>
  <si>
    <t xml:space="preserve">Nomina 1, 3 al 10 y 12 al 14 de Diciembre de 2019 </t>
  </si>
  <si>
    <t>CH-27315</t>
  </si>
  <si>
    <t>CH-27316</t>
  </si>
  <si>
    <t>Nomina 10,11,12,13,15 de Diciembre de 2019</t>
  </si>
  <si>
    <t>Nomina eventuales ext 254</t>
  </si>
  <si>
    <t>4472-13516</t>
  </si>
  <si>
    <t>4472-13517</t>
  </si>
  <si>
    <t>4472-11930</t>
  </si>
  <si>
    <t>4472-11931</t>
  </si>
  <si>
    <t>4472-11932</t>
  </si>
  <si>
    <t>4472-11933</t>
  </si>
  <si>
    <t>4472-11934</t>
  </si>
  <si>
    <t>4472-11935</t>
  </si>
  <si>
    <t>4472-11936</t>
  </si>
  <si>
    <t>4472-11937</t>
  </si>
  <si>
    <t>4472-11938</t>
  </si>
  <si>
    <t>4472-11939</t>
  </si>
  <si>
    <t>4472-11940</t>
  </si>
  <si>
    <t>4472-11941</t>
  </si>
  <si>
    <t>4472-11942</t>
  </si>
  <si>
    <t>4472-11943</t>
  </si>
  <si>
    <t>4472-11944</t>
  </si>
  <si>
    <t>4472-11945</t>
  </si>
  <si>
    <t>4472-11946</t>
  </si>
  <si>
    <t>4472-11947</t>
  </si>
  <si>
    <t>4472-11948</t>
  </si>
  <si>
    <t>4472-11949</t>
  </si>
  <si>
    <t>4472-11950</t>
  </si>
  <si>
    <t>4472-11951</t>
  </si>
  <si>
    <t>4472-11952</t>
  </si>
  <si>
    <t>4472-11953</t>
  </si>
  <si>
    <t>4472-11954</t>
  </si>
  <si>
    <t>4472-11955</t>
  </si>
  <si>
    <t>4472-11956</t>
  </si>
  <si>
    <t>4472-11957</t>
  </si>
  <si>
    <t>4472-11958</t>
  </si>
  <si>
    <t>4472-11959</t>
  </si>
  <si>
    <t>4472-11960</t>
  </si>
  <si>
    <t>4472-11961</t>
  </si>
  <si>
    <t>4472-11962</t>
  </si>
  <si>
    <t>4472-11963</t>
  </si>
  <si>
    <t>4472-11964</t>
  </si>
  <si>
    <t>4472-11965</t>
  </si>
  <si>
    <t>4472-11966</t>
  </si>
  <si>
    <t>4472-11967</t>
  </si>
  <si>
    <t>4472-11968</t>
  </si>
  <si>
    <t>4472-11969</t>
  </si>
  <si>
    <t>4472-11970</t>
  </si>
  <si>
    <t>4472-11971</t>
  </si>
  <si>
    <t>4472-11972</t>
  </si>
  <si>
    <t>4472-11973</t>
  </si>
  <si>
    <t>4472-11974</t>
  </si>
  <si>
    <t>4472-11975</t>
  </si>
  <si>
    <t>4472-11976</t>
  </si>
  <si>
    <t>4472-11977</t>
  </si>
  <si>
    <t>4472-11978</t>
  </si>
  <si>
    <t>4472-11979</t>
  </si>
  <si>
    <t>4472-11980</t>
  </si>
  <si>
    <t>4472-11981</t>
  </si>
  <si>
    <t>4472-11982</t>
  </si>
  <si>
    <t>4472-11983</t>
  </si>
  <si>
    <t>4472-11984</t>
  </si>
  <si>
    <t>4472-11985</t>
  </si>
  <si>
    <t>4472-11986</t>
  </si>
  <si>
    <t>4472-11987</t>
  </si>
  <si>
    <t>4472-11988</t>
  </si>
  <si>
    <t>4472-11989</t>
  </si>
  <si>
    <t>4472-11990</t>
  </si>
  <si>
    <t>4472-11991</t>
  </si>
  <si>
    <t>4472-11992</t>
  </si>
  <si>
    <t>4472-11993</t>
  </si>
  <si>
    <t>4472-11994</t>
  </si>
  <si>
    <t>4472-11995</t>
  </si>
  <si>
    <t>4472-11996</t>
  </si>
  <si>
    <t>4472-11997</t>
  </si>
  <si>
    <t>4472-11998</t>
  </si>
  <si>
    <t>4472-11999</t>
  </si>
  <si>
    <t>4472-12000</t>
  </si>
  <si>
    <t>4472-12001</t>
  </si>
  <si>
    <t>4472-12002</t>
  </si>
  <si>
    <t>4472-12003</t>
  </si>
  <si>
    <t>4472-12004</t>
  </si>
  <si>
    <t>4472-12005</t>
  </si>
  <si>
    <t>4472-12006</t>
  </si>
  <si>
    <t>4472-12007</t>
  </si>
  <si>
    <t>4472-12008</t>
  </si>
  <si>
    <t>4472-12009</t>
  </si>
  <si>
    <t>4472-12010</t>
  </si>
  <si>
    <t>4472-12011</t>
  </si>
  <si>
    <t>4472-12012</t>
  </si>
  <si>
    <t>4472-12013</t>
  </si>
  <si>
    <t>4472-12014</t>
  </si>
  <si>
    <t>4472-12015</t>
  </si>
  <si>
    <t>4472-12016</t>
  </si>
  <si>
    <t>4472-12017</t>
  </si>
  <si>
    <t>4472-12018</t>
  </si>
  <si>
    <t>4472-12019</t>
  </si>
  <si>
    <t>4472-12020</t>
  </si>
  <si>
    <t>4472-12021</t>
  </si>
  <si>
    <t>4472-12022</t>
  </si>
  <si>
    <t>4472-12023</t>
  </si>
  <si>
    <t>4472-12024</t>
  </si>
  <si>
    <t>4472-12025</t>
  </si>
  <si>
    <t>4472-12026</t>
  </si>
  <si>
    <t>4472-12027</t>
  </si>
  <si>
    <t>4472-12028</t>
  </si>
  <si>
    <t>4472-12029</t>
  </si>
  <si>
    <t>4472-12030</t>
  </si>
  <si>
    <t>4472-12031</t>
  </si>
  <si>
    <t>4472-12032</t>
  </si>
  <si>
    <t>4472-12033</t>
  </si>
  <si>
    <t>4472-12034</t>
  </si>
  <si>
    <t>4472-12035</t>
  </si>
  <si>
    <t>4472-12036</t>
  </si>
  <si>
    <t>4472-12037</t>
  </si>
  <si>
    <t>4472-12038</t>
  </si>
  <si>
    <t>4472-12039</t>
  </si>
  <si>
    <t>4472-12040</t>
  </si>
  <si>
    <t>4472-12041</t>
  </si>
  <si>
    <t>4472-12042</t>
  </si>
  <si>
    <t>4472-12043</t>
  </si>
  <si>
    <t>4472-12044</t>
  </si>
  <si>
    <t>4472-12045</t>
  </si>
  <si>
    <t>4472-12046</t>
  </si>
  <si>
    <t>4472-12047</t>
  </si>
  <si>
    <t>4472-12048</t>
  </si>
  <si>
    <t>4472-12049</t>
  </si>
  <si>
    <t>4472-12050</t>
  </si>
  <si>
    <t>4472-12051</t>
  </si>
  <si>
    <t>4472-12052</t>
  </si>
  <si>
    <t>4472-12053</t>
  </si>
  <si>
    <t>4472-12054</t>
  </si>
  <si>
    <t>4472-12055</t>
  </si>
  <si>
    <t>4472-12056</t>
  </si>
  <si>
    <t>4472-12057</t>
  </si>
  <si>
    <t>4472-12058</t>
  </si>
  <si>
    <t>4472-12059</t>
  </si>
  <si>
    <t>4472-12060</t>
  </si>
  <si>
    <t>4472-12061</t>
  </si>
  <si>
    <t>4472-12062</t>
  </si>
  <si>
    <t>4472-12063</t>
  </si>
  <si>
    <t>4472-12064</t>
  </si>
  <si>
    <t>4472-12065</t>
  </si>
  <si>
    <t>4472-12066</t>
  </si>
  <si>
    <t>4472-12067</t>
  </si>
  <si>
    <t>4472-12068</t>
  </si>
  <si>
    <t>4472-12069</t>
  </si>
  <si>
    <t>4472-12070</t>
  </si>
  <si>
    <t>4472-12071</t>
  </si>
  <si>
    <t>4472-12072</t>
  </si>
  <si>
    <t>4472-12073</t>
  </si>
  <si>
    <t>4472-12074</t>
  </si>
  <si>
    <t>4472-12075</t>
  </si>
  <si>
    <t>4472-12076</t>
  </si>
  <si>
    <t>4472-12077</t>
  </si>
  <si>
    <t>4472-12078</t>
  </si>
  <si>
    <t>4472-12079</t>
  </si>
  <si>
    <t>4472-12080</t>
  </si>
  <si>
    <t>4472-12081</t>
  </si>
  <si>
    <t>4472-12082</t>
  </si>
  <si>
    <t>4472-12083</t>
  </si>
  <si>
    <t>4472-12084</t>
  </si>
  <si>
    <t>4472-12085</t>
  </si>
  <si>
    <t>4472-12086</t>
  </si>
  <si>
    <t>4472-12087</t>
  </si>
  <si>
    <t>4472-12088</t>
  </si>
  <si>
    <t>4472-12089</t>
  </si>
  <si>
    <t>4472-12090</t>
  </si>
  <si>
    <t>4472-12091</t>
  </si>
  <si>
    <t>4472-12092</t>
  </si>
  <si>
    <t>4472-12093</t>
  </si>
  <si>
    <t>4472-12094</t>
  </si>
  <si>
    <t>4472-12095</t>
  </si>
  <si>
    <t>4472-12096</t>
  </si>
  <si>
    <t>4472-12097</t>
  </si>
  <si>
    <r>
      <t xml:space="preserve">PAGO F-4897, POR COMPRA DE CARBOPLATINO 150 MG . ENTREGA DE AGOSTO, SEGÚN </t>
    </r>
    <r>
      <rPr>
        <sz val="11"/>
        <color theme="1"/>
        <rFont val="Arial"/>
        <family val="2"/>
      </rPr>
      <t xml:space="preserve">CONTRATO No. IPS-L01/18-12. </t>
    </r>
  </si>
  <si>
    <r>
      <t xml:space="preserve">PAGO F-33 Y F-34                                                                                                       F-33 ELEMENTO DE LIMPIEZA HOSP. 01 AL 15 ENERO  SEGUN </t>
    </r>
    <r>
      <rPr>
        <sz val="11"/>
        <color theme="1"/>
        <rFont val="Arial"/>
        <family val="2"/>
      </rPr>
      <t>ADENDUM SL/2018</t>
    </r>
    <r>
      <rPr>
        <sz val="11"/>
        <rFont val="Arial"/>
        <family val="2"/>
      </rPr>
      <t xml:space="preserve">  F-34 ELEMENTO DE LIMPIEZA HOSP. 16 AL 31 ENERO  SEGUN  </t>
    </r>
    <r>
      <rPr>
        <sz val="11"/>
        <color theme="1"/>
        <rFont val="Arial"/>
        <family val="2"/>
      </rPr>
      <t>CONTRATO SL/2019</t>
    </r>
  </si>
  <si>
    <r>
      <t xml:space="preserve">PAGO PARCIAL F-3A, POR COMPRA DE CETUXIMAB. SEGÚN CONTRATO </t>
    </r>
    <r>
      <rPr>
        <sz val="11"/>
        <color theme="1"/>
        <rFont val="Arial"/>
        <family val="2"/>
      </rPr>
      <t xml:space="preserve"> L01/18-6. </t>
    </r>
    <r>
      <rPr>
        <sz val="11"/>
        <rFont val="Arial"/>
        <family val="2"/>
      </rPr>
      <t>ENTREGA DE AGOSTO.</t>
    </r>
  </si>
  <si>
    <r>
      <t xml:space="preserve">PAGO F-4018245962,*252172,*245963*264084,*264085,*264086,*264087,*264087,*264088,*264089,*264090,*264091,*264092,*264093,*264094,*264095,*264096,*264097,*264098,*264098,*264099,*264100,*264101,*264102 Y PAGO PARCIAL F-4018267036                                               PAGO F-4018245962 Y 4018252172 COMPRA DE MEDICAMENTO  METRONIDAZOL  Y VINORELBINA SEGÚN ORDEN DE REPOSICION </t>
    </r>
    <r>
      <rPr>
        <sz val="11"/>
        <color theme="1"/>
        <rFont val="Arial"/>
        <family val="2"/>
      </rPr>
      <t>DIMESA-02</t>
    </r>
    <r>
      <rPr>
        <sz val="11"/>
        <rFont val="Arial"/>
        <family val="2"/>
      </rPr>
      <t xml:space="preserve">; F-4018245963 COMPRA DE MEDICAMENTO  IRINOTECAN SEGÚN ORDEN DE REPOSICION </t>
    </r>
    <r>
      <rPr>
        <sz val="11"/>
        <color theme="1"/>
        <rFont val="Arial"/>
        <family val="2"/>
      </rPr>
      <t xml:space="preserve">DIMESA-03; </t>
    </r>
    <r>
      <rPr>
        <sz val="11"/>
        <rFont val="Arial"/>
        <family val="2"/>
      </rPr>
      <t>PAGO F-4018264084-4085-4086-4087-4088-4089-4090-4091-4092-4093-4094-4095,4096-4097-4098 , 4099-4100-4101-4102 Y PAGO PARCIAL F-4018267036 $ 10,694.65   POR COMPRA DE MEDICAMENTO ONCOLOGICO Y DE FARMACIA (SOLUCION CLORURO DE SODIO,SULFATO DE MORFINA,DOCEXATEL,ISODINE ESPUMA,ALCOHOL DEL 70,CICLOFOSFAMIDA,FLUORACILO,BATA QUIRUEGICA DESECHABLE,DEXAMETASONA,CITRATO DE FENTANILO,MIDAZOLAM,PIPERACILIN,RANITIDINA,SOL. HARTMAN, AGUA DE IRRIGACION, MEROPENEM, METAMIZOL SODICO, METOCLOPRAMIDA, SOL. GLUCOSADA, VANOMICINA,, BOMBA HOMEPUMP, CANULA ENDOTRAQUEAL, CIRCUITO ANESTESICO, ELIMINADOR DE OXIDO, GASA SECA, GUANT DE CIRUJANO ORTOPEDICO...). SEGUN CONTRATO</t>
    </r>
    <r>
      <rPr>
        <sz val="11"/>
        <color theme="1"/>
        <rFont val="Arial"/>
        <family val="2"/>
      </rPr>
      <t xml:space="preserve"> MED-02/17-3.</t>
    </r>
    <r>
      <rPr>
        <sz val="11"/>
        <rFont val="Arial"/>
        <family val="2"/>
      </rPr>
      <t xml:space="preserve"> ENTREGA DE NOVIEMBRE.</t>
    </r>
  </si>
  <si>
    <r>
      <t>PAGO PARCIAL 2 F-594421 COMPRA DE HERCEPTIN - TRASTUZUMAB</t>
    </r>
    <r>
      <rPr>
        <sz val="11"/>
        <color theme="1"/>
        <rFont val="Arial"/>
        <family val="2"/>
      </rPr>
      <t xml:space="preserve"> (ORDEN DE COMPRA  127/ALD).</t>
    </r>
  </si>
  <si>
    <r>
      <t>PAGO PARCIAL F-4188, POR COMPRA DE MEDICAMENTO DE FARMACIA Y ONCOLOGICO (BROMURO DE IPATROPIO, BUDESONIDA, ANASTROZOL, BICALUTAMIDA, MEROPENEM Y FILGASTRIM). SEGÚN CONTRATO No.</t>
    </r>
    <r>
      <rPr>
        <sz val="11"/>
        <color theme="1"/>
        <rFont val="Arial"/>
        <family val="2"/>
      </rPr>
      <t xml:space="preserve"> L01-18-14;</t>
    </r>
    <r>
      <rPr>
        <sz val="11"/>
        <rFont val="Arial"/>
        <family val="2"/>
      </rPr>
      <t xml:space="preserve"> ENTREGA DE JUNIO.</t>
    </r>
  </si>
  <si>
    <r>
      <t>PAGO F-314089 POR CONCEPTO DE ESTUDIOS DE LABORATORIO  REALIZADOS A PACIENTES DE SEGURO POPULARDEL 25/01/2019 AL 31/01/2019 (ANEXA RELACION)SEGÚN CONTRATO</t>
    </r>
    <r>
      <rPr>
        <sz val="11"/>
        <color theme="1"/>
        <rFont val="Arial"/>
        <family val="2"/>
      </rPr>
      <t xml:space="preserve"> ELIMEN-01/19</t>
    </r>
  </si>
  <si>
    <t>RELACION DE TRANSFERENCIAS Y CHEQUES PAGADOS EN  ENERO DEL 2019</t>
  </si>
  <si>
    <t>RELACION DE TRANSFERENCIAS Y CHEQUES PAGADOS EN MES DE NOVIEMBRE DEL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</si>
</sst>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dd/mm/yyyy;@"/>
    <numFmt numFmtId="165" formatCode="&quot;$&quot;#,##0.00"/>
  </numFmts>
  <fonts count="12" x14ac:knownFonts="1">
    <font>
      <sz val="11"/>
      <color theme="1"/>
      <name val="Calibri"/>
      <family val="2"/>
      <scheme val="minor"/>
    </font>
    <font>
      <sz val="11"/>
      <color theme="1"/>
      <name val="Times New Roman"/>
      <family val="1"/>
    </font>
    <font>
      <b/>
      <sz val="12"/>
      <name val="Arial"/>
      <family val="2"/>
    </font>
    <font>
      <b/>
      <sz val="9"/>
      <name val="Arial"/>
      <family val="2"/>
    </font>
    <font>
      <b/>
      <sz val="11"/>
      <name val="Calibri"/>
      <family val="2"/>
      <scheme val="minor"/>
    </font>
    <font>
      <sz val="11"/>
      <name val="Arial"/>
      <family val="2"/>
    </font>
    <font>
      <sz val="8"/>
      <name val="Calibri"/>
      <family val="2"/>
      <scheme val="minor"/>
    </font>
    <font>
      <sz val="9"/>
      <name val="Arial"/>
      <family val="2"/>
    </font>
    <font>
      <sz val="10"/>
      <name val="Arial"/>
      <family val="2"/>
    </font>
    <font>
      <sz val="11"/>
      <color theme="1"/>
      <name val="Calibri"/>
      <family val="2"/>
      <scheme val="minor"/>
    </font>
    <font>
      <sz val="11"/>
      <color theme="1"/>
      <name val="Arial"/>
      <family val="2"/>
    </font>
    <font>
      <sz val="11"/>
      <color indexed="8"/>
      <name val="Calibri"/>
      <family val="2"/>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s>
  <cellStyleXfs count="11">
    <xf numFmtId="0" fontId="0" fillId="0" borderId="0"/>
    <xf numFmtId="0" fontId="8" fillId="0" borderId="0"/>
    <xf numFmtId="0" fontId="9" fillId="0" borderId="0"/>
    <xf numFmtId="43"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11" fillId="0" borderId="0" applyFont="0" applyFill="0" applyBorder="0" applyAlignment="0" applyProtection="0"/>
    <xf numFmtId="0" fontId="9" fillId="0" borderId="0"/>
    <xf numFmtId="44" fontId="11" fillId="0" borderId="0" applyFont="0" applyFill="0" applyBorder="0" applyAlignment="0" applyProtection="0"/>
    <xf numFmtId="43" fontId="9" fillId="0" borderId="0" applyFont="0" applyFill="0" applyBorder="0" applyAlignment="0" applyProtection="0"/>
  </cellStyleXfs>
  <cellXfs count="87">
    <xf numFmtId="0" fontId="0" fillId="0" borderId="0" xfId="0"/>
    <xf numFmtId="0" fontId="0" fillId="0" borderId="0" xfId="0" applyAlignment="1">
      <alignment wrapText="1"/>
    </xf>
    <xf numFmtId="0" fontId="0" fillId="2" borderId="0" xfId="0" applyFill="1" applyAlignment="1">
      <alignment wrapText="1"/>
    </xf>
    <xf numFmtId="0" fontId="1" fillId="0" borderId="0" xfId="0" applyFont="1" applyAlignment="1">
      <alignment vertical="center"/>
    </xf>
    <xf numFmtId="164"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0" fillId="5" borderId="0" xfId="0" applyFill="1"/>
    <xf numFmtId="0" fontId="0" fillId="0" borderId="2" xfId="0" applyBorder="1"/>
    <xf numFmtId="164" fontId="3" fillId="0" borderId="0" xfId="0" applyNumberFormat="1" applyFont="1" applyAlignment="1">
      <alignment horizontal="center" vertical="center" wrapText="1"/>
    </xf>
    <xf numFmtId="4" fontId="3" fillId="2" borderId="1" xfId="0" applyNumberFormat="1" applyFont="1" applyFill="1" applyBorder="1" applyAlignment="1">
      <alignment wrapText="1"/>
    </xf>
    <xf numFmtId="0" fontId="0" fillId="0" borderId="1" xfId="0" applyBorder="1"/>
    <xf numFmtId="0" fontId="0" fillId="0" borderId="1" xfId="0" applyFont="1" applyBorder="1"/>
    <xf numFmtId="0" fontId="0" fillId="4" borderId="1" xfId="0" applyFont="1" applyFill="1" applyBorder="1"/>
    <xf numFmtId="0" fontId="5" fillId="2" borderId="1" xfId="0" applyFont="1" applyFill="1" applyBorder="1" applyAlignment="1">
      <alignment horizontal="left" wrapText="1"/>
    </xf>
    <xf numFmtId="0" fontId="5" fillId="2" borderId="1" xfId="0" applyFont="1" applyFill="1" applyBorder="1" applyAlignment="1">
      <alignment wrapText="1"/>
    </xf>
    <xf numFmtId="164" fontId="5" fillId="2" borderId="1" xfId="0" applyNumberFormat="1" applyFont="1" applyFill="1" applyBorder="1" applyAlignment="1">
      <alignment horizontal="center" wrapText="1"/>
    </xf>
    <xf numFmtId="0" fontId="5" fillId="4" borderId="1" xfId="0" applyFont="1" applyFill="1" applyBorder="1" applyAlignment="1">
      <alignment horizontal="left" wrapText="1"/>
    </xf>
    <xf numFmtId="0" fontId="5" fillId="4" borderId="1" xfId="0" applyFont="1" applyFill="1" applyBorder="1" applyAlignment="1">
      <alignment wrapText="1"/>
    </xf>
    <xf numFmtId="164" fontId="5" fillId="4" borderId="1" xfId="0" applyNumberFormat="1" applyFont="1" applyFill="1" applyBorder="1" applyAlignment="1">
      <alignment horizontal="center" wrapText="1"/>
    </xf>
    <xf numFmtId="164" fontId="3" fillId="0" borderId="0" xfId="0" applyNumberFormat="1" applyFont="1" applyAlignment="1">
      <alignment horizontal="center" vertical="center" wrapText="1"/>
    </xf>
    <xf numFmtId="0" fontId="5" fillId="0" borderId="1" xfId="0" applyFont="1" applyBorder="1" applyAlignment="1">
      <alignment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64" fontId="5" fillId="0" borderId="1" xfId="0" applyNumberFormat="1" applyFont="1" applyBorder="1" applyAlignment="1">
      <alignment horizontal="center" vertical="center" wrapText="1"/>
    </xf>
    <xf numFmtId="0" fontId="0" fillId="0" borderId="0" xfId="0" applyFill="1" applyAlignment="1">
      <alignment wrapText="1"/>
    </xf>
    <xf numFmtId="164" fontId="3" fillId="0" borderId="0" xfId="0" applyNumberFormat="1" applyFont="1" applyFill="1" applyAlignment="1">
      <alignment horizontal="center" vertical="center" wrapText="1"/>
    </xf>
    <xf numFmtId="0" fontId="0" fillId="0" borderId="1" xfId="0" applyFont="1" applyFill="1" applyBorder="1"/>
    <xf numFmtId="0" fontId="0" fillId="0" borderId="0" xfId="0" applyFont="1" applyFill="1" applyBorder="1"/>
    <xf numFmtId="0" fontId="0" fillId="0" borderId="0" xfId="0" applyFill="1"/>
    <xf numFmtId="0" fontId="0" fillId="0" borderId="1" xfId="0" applyFont="1" applyBorder="1" applyAlignment="1">
      <alignment horizontal="center" vertical="center"/>
    </xf>
    <xf numFmtId="164" fontId="5"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4" fontId="5" fillId="0" borderId="1" xfId="0" applyNumberFormat="1" applyFont="1" applyBorder="1" applyAlignment="1">
      <alignment horizontal="left" vertical="center" wrapText="1"/>
    </xf>
    <xf numFmtId="4" fontId="5" fillId="2" borderId="1" xfId="0" applyNumberFormat="1"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horizontal="center" vertical="center" wrapText="1"/>
    </xf>
    <xf numFmtId="0" fontId="5" fillId="0" borderId="1" xfId="0" applyFont="1" applyFill="1" applyBorder="1" applyAlignment="1">
      <alignment horizontal="left" wrapText="1"/>
    </xf>
    <xf numFmtId="0" fontId="5" fillId="0" borderId="1" xfId="0" applyFont="1" applyFill="1" applyBorder="1" applyAlignment="1">
      <alignment wrapText="1"/>
    </xf>
    <xf numFmtId="164" fontId="5" fillId="0" borderId="1" xfId="0" applyNumberFormat="1" applyFont="1" applyFill="1" applyBorder="1" applyAlignment="1">
      <alignment horizontal="center" wrapText="1"/>
    </xf>
    <xf numFmtId="0" fontId="5" fillId="0" borderId="3" xfId="0" applyFont="1" applyFill="1" applyBorder="1" applyAlignment="1">
      <alignment horizontal="left" wrapText="1"/>
    </xf>
    <xf numFmtId="0" fontId="5" fillId="0" borderId="3" xfId="0" applyFont="1" applyFill="1" applyBorder="1" applyAlignment="1">
      <alignment wrapText="1"/>
    </xf>
    <xf numFmtId="164" fontId="5" fillId="0" borderId="3" xfId="0" applyNumberFormat="1" applyFont="1" applyFill="1" applyBorder="1" applyAlignment="1">
      <alignment horizontal="center" wrapText="1"/>
    </xf>
    <xf numFmtId="0" fontId="0" fillId="0" borderId="3"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wrapText="1"/>
    </xf>
    <xf numFmtId="164" fontId="5" fillId="0" borderId="0" xfId="0" applyNumberFormat="1" applyFont="1" applyFill="1" applyBorder="1" applyAlignment="1">
      <alignment horizontal="center" wrapText="1"/>
    </xf>
    <xf numFmtId="164" fontId="3" fillId="0" borderId="0" xfId="0" applyNumberFormat="1" applyFont="1" applyAlignment="1">
      <alignment horizontal="center" vertical="center" wrapText="1"/>
    </xf>
    <xf numFmtId="0" fontId="7" fillId="2" borderId="6" xfId="0" applyFont="1" applyFill="1" applyBorder="1" applyAlignment="1">
      <alignment vertical="center" wrapText="1"/>
    </xf>
    <xf numFmtId="0" fontId="10" fillId="0" borderId="1" xfId="0" applyFont="1" applyBorder="1" applyAlignment="1">
      <alignment horizontal="center" vertical="center"/>
    </xf>
    <xf numFmtId="0" fontId="10" fillId="4" borderId="1" xfId="0" applyFont="1" applyFill="1" applyBorder="1" applyAlignment="1">
      <alignment horizontal="center" vertical="center"/>
    </xf>
    <xf numFmtId="4" fontId="3" fillId="4" borderId="1" xfId="0" applyNumberFormat="1" applyFont="1" applyFill="1" applyBorder="1" applyAlignment="1">
      <alignment wrapText="1"/>
    </xf>
    <xf numFmtId="165" fontId="5" fillId="2" borderId="1" xfId="0" applyNumberFormat="1" applyFont="1" applyFill="1" applyBorder="1" applyAlignment="1">
      <alignment wrapText="1"/>
    </xf>
    <xf numFmtId="165" fontId="5" fillId="4" borderId="1" xfId="0" applyNumberFormat="1" applyFont="1" applyFill="1" applyBorder="1" applyAlignment="1">
      <alignment wrapText="1"/>
    </xf>
    <xf numFmtId="165" fontId="5" fillId="2"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xf>
    <xf numFmtId="165" fontId="5"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165" fontId="7" fillId="4" borderId="1" xfId="0" applyNumberFormat="1" applyFont="1" applyFill="1" applyBorder="1" applyAlignment="1">
      <alignment vertical="center" wrapText="1"/>
    </xf>
    <xf numFmtId="165" fontId="5" fillId="4" borderId="1" xfId="0" applyNumberFormat="1" applyFont="1" applyFill="1" applyBorder="1" applyAlignment="1">
      <alignment vertical="center" wrapText="1"/>
    </xf>
    <xf numFmtId="0" fontId="0" fillId="0" borderId="0" xfId="0" applyAlignment="1">
      <alignment horizontal="left"/>
    </xf>
    <xf numFmtId="0" fontId="4" fillId="0" borderId="0" xfId="0" applyFont="1" applyFill="1" applyBorder="1" applyAlignment="1">
      <alignment horizontal="center" vertical="center" wrapText="1"/>
    </xf>
    <xf numFmtId="0" fontId="0" fillId="0" borderId="0" xfId="0" applyFill="1" applyBorder="1"/>
    <xf numFmtId="0" fontId="4" fillId="3"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65" fontId="5" fillId="2" borderId="5" xfId="3" applyNumberFormat="1" applyFont="1" applyFill="1" applyBorder="1" applyAlignment="1">
      <alignment horizontal="center" vertical="center" wrapText="1"/>
    </xf>
    <xf numFmtId="165" fontId="5" fillId="4" borderId="5" xfId="3" applyNumberFormat="1" applyFont="1" applyFill="1" applyBorder="1" applyAlignment="1">
      <alignment horizontal="center" vertical="center" wrapText="1"/>
    </xf>
    <xf numFmtId="0" fontId="0" fillId="0" borderId="0" xfId="0" applyFont="1" applyAlignment="1">
      <alignment horizontal="center"/>
    </xf>
    <xf numFmtId="165" fontId="0" fillId="0" borderId="0" xfId="0" applyNumberFormat="1" applyFont="1" applyAlignment="1">
      <alignment horizontal="center"/>
    </xf>
    <xf numFmtId="165" fontId="0" fillId="0" borderId="0" xfId="0" applyNumberFormat="1" applyFont="1" applyAlignment="1">
      <alignment horizontal="center" vertical="center"/>
    </xf>
    <xf numFmtId="0" fontId="10" fillId="0" borderId="0" xfId="0" applyFont="1"/>
    <xf numFmtId="165" fontId="10" fillId="0" borderId="0" xfId="0" applyNumberFormat="1" applyFont="1" applyAlignment="1">
      <alignment horizontal="center"/>
    </xf>
    <xf numFmtId="164" fontId="2"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10" fillId="4" borderId="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cellXfs>
  <cellStyles count="11">
    <cellStyle name="Millares" xfId="3" builtinId="3"/>
    <cellStyle name="Millares 7" xfId="10" xr:uid="{00000000-0005-0000-0000-000001000000}"/>
    <cellStyle name="Moneda 12" xfId="9" xr:uid="{00000000-0005-0000-0000-000002000000}"/>
    <cellStyle name="Moneda 3" xfId="7" xr:uid="{00000000-0005-0000-0000-000003000000}"/>
    <cellStyle name="Moneda 9" xfId="5" xr:uid="{00000000-0005-0000-0000-000004000000}"/>
    <cellStyle name="Normal" xfId="0" builtinId="0"/>
    <cellStyle name="Normal 12" xfId="2" xr:uid="{00000000-0005-0000-0000-000006000000}"/>
    <cellStyle name="Normal 13" xfId="4" xr:uid="{00000000-0005-0000-0000-000007000000}"/>
    <cellStyle name="Normal 15" xfId="6" xr:uid="{00000000-0005-0000-0000-000008000000}"/>
    <cellStyle name="Normal 17" xfId="8" xr:uid="{00000000-0005-0000-0000-000009000000}"/>
    <cellStyle name="Normal 7"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D8032FDA-1F00-4FFA-AEA5-728BEA6C9BA2}"/>
            </a:ext>
          </a:extLst>
        </xdr:cNvPr>
        <xdr:cNvGrpSpPr>
          <a:grpSpLocks/>
        </xdr:cNvGrpSpPr>
      </xdr:nvGrpSpPr>
      <xdr:grpSpPr bwMode="auto">
        <a:xfrm>
          <a:off x="297656" y="119062"/>
          <a:ext cx="438150" cy="508070"/>
          <a:chOff x="0" y="0"/>
          <a:chExt cx="697" cy="803"/>
        </a:xfrm>
      </xdr:grpSpPr>
      <xdr:grpSp>
        <xdr:nvGrpSpPr>
          <xdr:cNvPr id="3" name="Group 13">
            <a:extLst>
              <a:ext uri="{FF2B5EF4-FFF2-40B4-BE49-F238E27FC236}">
                <a16:creationId xmlns:a16="http://schemas.microsoft.com/office/drawing/2014/main" id="{C9D609FC-5948-4BD0-B2C5-E41D066A08D0}"/>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E7E047E3-250D-42ED-9428-D90C343FDACA}"/>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2CCFE236-6980-4A03-BEBB-1F297A030E22}"/>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3CA2AB18-F079-4703-B4FE-1E6A2567E336}"/>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E0BBBABD-00BC-4F8D-9E01-266A4B538F5E}"/>
            </a:ext>
          </a:extLst>
        </xdr:cNvPr>
        <xdr:cNvGrpSpPr>
          <a:grpSpLocks/>
        </xdr:cNvGrpSpPr>
      </xdr:nvGrpSpPr>
      <xdr:grpSpPr bwMode="auto">
        <a:xfrm>
          <a:off x="12665110" y="28628"/>
          <a:ext cx="303544" cy="976207"/>
          <a:chOff x="11581" y="472"/>
          <a:chExt cx="650" cy="1650"/>
        </a:xfrm>
      </xdr:grpSpPr>
      <xdr:sp macro="" textlink="">
        <xdr:nvSpPr>
          <xdr:cNvPr id="8" name="Freeform 19">
            <a:extLst>
              <a:ext uri="{FF2B5EF4-FFF2-40B4-BE49-F238E27FC236}">
                <a16:creationId xmlns:a16="http://schemas.microsoft.com/office/drawing/2014/main" id="{39CDE50F-2BC7-4E58-B5B1-9AC0BB010028}"/>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999239A0-3A0D-442F-AE3B-E22CD469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3" name="Group 17">
          <a:extLst>
            <a:ext uri="{FF2B5EF4-FFF2-40B4-BE49-F238E27FC236}">
              <a16:creationId xmlns:a16="http://schemas.microsoft.com/office/drawing/2014/main" id="{74B6287A-C04B-4669-BE6A-C5014FEAAC03}"/>
            </a:ext>
          </a:extLst>
        </xdr:cNvPr>
        <xdr:cNvGrpSpPr>
          <a:grpSpLocks/>
        </xdr:cNvGrpSpPr>
      </xdr:nvGrpSpPr>
      <xdr:grpSpPr bwMode="auto">
        <a:xfrm>
          <a:off x="12781888" y="1905000"/>
          <a:ext cx="950859" cy="0"/>
          <a:chOff x="-18226" y="472"/>
          <a:chExt cx="29868" cy="4258"/>
        </a:xfrm>
      </xdr:grpSpPr>
      <xdr:sp macro="" textlink="">
        <xdr:nvSpPr>
          <xdr:cNvPr id="14" name="Freeform 19">
            <a:extLst>
              <a:ext uri="{FF2B5EF4-FFF2-40B4-BE49-F238E27FC236}">
                <a16:creationId xmlns:a16="http://schemas.microsoft.com/office/drawing/2014/main" id="{02506733-3651-4933-AF6A-9577C1B87DA9}"/>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5" name="65 Imagen">
            <a:extLst>
              <a:ext uri="{FF2B5EF4-FFF2-40B4-BE49-F238E27FC236}">
                <a16:creationId xmlns:a16="http://schemas.microsoft.com/office/drawing/2014/main" id="{AEA0097D-0362-4997-864F-7445BB584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6" name="21 Imagen">
          <a:extLst>
            <a:ext uri="{FF2B5EF4-FFF2-40B4-BE49-F238E27FC236}">
              <a16:creationId xmlns:a16="http://schemas.microsoft.com/office/drawing/2014/main" id="{44EC5B6C-CD98-4247-AE75-8B3ED4117D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7888A4D7-E625-4A2B-920E-F0BFA4DE7E22}"/>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CD74E047-F6C5-4498-8E16-DE5F3F28D123}"/>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606874A4-06AB-4078-94EB-0395EDB9570D}"/>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5E22DEDE-FAD9-4CCF-9C8E-9A673827AB98}"/>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6935F0C6-FCFD-44FE-A9FE-DC794FB113F4}"/>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951B1721-3B27-465F-A1B0-8222E85578C4}"/>
            </a:ext>
          </a:extLst>
        </xdr:cNvPr>
        <xdr:cNvGrpSpPr>
          <a:grpSpLocks/>
        </xdr:cNvGrpSpPr>
      </xdr:nvGrpSpPr>
      <xdr:grpSpPr bwMode="auto">
        <a:xfrm>
          <a:off x="12668250" y="28628"/>
          <a:ext cx="312964" cy="989814"/>
          <a:chOff x="11581" y="472"/>
          <a:chExt cx="650" cy="1650"/>
        </a:xfrm>
      </xdr:grpSpPr>
      <xdr:sp macro="" textlink="">
        <xdr:nvSpPr>
          <xdr:cNvPr id="8" name="Freeform 19">
            <a:extLst>
              <a:ext uri="{FF2B5EF4-FFF2-40B4-BE49-F238E27FC236}">
                <a16:creationId xmlns:a16="http://schemas.microsoft.com/office/drawing/2014/main" id="{BCA41A88-94B7-475F-BBD9-78C216A0E29E}"/>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8A2BB2C6-BB07-46C6-9466-5DB20A09B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D06E1349-7E63-448F-8B27-18B42C78C158}"/>
            </a:ext>
          </a:extLst>
        </xdr:cNvPr>
        <xdr:cNvGrpSpPr>
          <a:grpSpLocks/>
        </xdr:cNvGrpSpPr>
      </xdr:nvGrpSpPr>
      <xdr:grpSpPr bwMode="auto">
        <a:xfrm>
          <a:off x="12785028" y="1918607"/>
          <a:ext cx="958186" cy="0"/>
          <a:chOff x="-18226" y="472"/>
          <a:chExt cx="29868" cy="4258"/>
        </a:xfrm>
      </xdr:grpSpPr>
      <xdr:sp macro="" textlink="">
        <xdr:nvSpPr>
          <xdr:cNvPr id="11" name="Freeform 19">
            <a:extLst>
              <a:ext uri="{FF2B5EF4-FFF2-40B4-BE49-F238E27FC236}">
                <a16:creationId xmlns:a16="http://schemas.microsoft.com/office/drawing/2014/main" id="{630FACF7-8680-4686-82D2-C511EEBBDB59}"/>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9159FAC4-B871-468B-895A-C2C8CF5779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6AC718A7-391D-4D2D-85D4-F95E88AE0B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5BA0AA3B-4C05-48C9-9B4E-66F4D3010E97}"/>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483DF238-D68F-4234-B6B3-4AC27523FA83}"/>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1DAC3B14-111D-48C2-87E5-ABA3897DBABF}"/>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75817FD0-3AB3-47CF-A75D-E84A4215DA08}"/>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7EED96DC-A88E-4AB2-A83C-C1F3658686CA}"/>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747E5942-BD03-4CBC-91D3-14C022499C99}"/>
            </a:ext>
          </a:extLst>
        </xdr:cNvPr>
        <xdr:cNvGrpSpPr>
          <a:grpSpLocks/>
        </xdr:cNvGrpSpPr>
      </xdr:nvGrpSpPr>
      <xdr:grpSpPr bwMode="auto">
        <a:xfrm>
          <a:off x="12659179" y="28628"/>
          <a:ext cx="310696" cy="992082"/>
          <a:chOff x="11581" y="472"/>
          <a:chExt cx="650" cy="1650"/>
        </a:xfrm>
      </xdr:grpSpPr>
      <xdr:sp macro="" textlink="">
        <xdr:nvSpPr>
          <xdr:cNvPr id="8" name="Freeform 19">
            <a:extLst>
              <a:ext uri="{FF2B5EF4-FFF2-40B4-BE49-F238E27FC236}">
                <a16:creationId xmlns:a16="http://schemas.microsoft.com/office/drawing/2014/main" id="{FF6BE78A-FD0C-4D59-A639-70EAF15E6572}"/>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4B37906F-897B-4174-B410-9060B46AC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6CDA6011-8FA0-4E4A-A168-0AC1DAE39366}"/>
            </a:ext>
          </a:extLst>
        </xdr:cNvPr>
        <xdr:cNvGrpSpPr>
          <a:grpSpLocks/>
        </xdr:cNvGrpSpPr>
      </xdr:nvGrpSpPr>
      <xdr:grpSpPr bwMode="auto">
        <a:xfrm>
          <a:off x="12775957" y="1920875"/>
          <a:ext cx="955918" cy="0"/>
          <a:chOff x="-18226" y="472"/>
          <a:chExt cx="29868" cy="4258"/>
        </a:xfrm>
      </xdr:grpSpPr>
      <xdr:sp macro="" textlink="">
        <xdr:nvSpPr>
          <xdr:cNvPr id="11" name="Freeform 19">
            <a:extLst>
              <a:ext uri="{FF2B5EF4-FFF2-40B4-BE49-F238E27FC236}">
                <a16:creationId xmlns:a16="http://schemas.microsoft.com/office/drawing/2014/main" id="{1E9D8529-4CF9-48A3-8C75-C6225351758C}"/>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CBDCF6CF-FA79-4758-AE22-9BDEA4B6AF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C3DE8E85-2C96-47ED-9E3E-4AACAF7EE8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5933B4D7-C795-4FF4-9C3C-F7AF2297CCA6}"/>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194E60C9-9C17-4678-8415-642545178552}"/>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19B507DD-59F2-48A6-AD2C-8F3783CBE54E}"/>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DE03547E-3FFC-4A71-BDC9-1ECD849665FC}"/>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7433BBA1-C73C-4DAE-A272-D5D73A9E4EE2}"/>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2FBE8F4D-9C1B-4B45-80AD-CCFFAAF3E75B}"/>
            </a:ext>
          </a:extLst>
        </xdr:cNvPr>
        <xdr:cNvGrpSpPr>
          <a:grpSpLocks/>
        </xdr:cNvGrpSpPr>
      </xdr:nvGrpSpPr>
      <xdr:grpSpPr bwMode="auto">
        <a:xfrm>
          <a:off x="12659179" y="28628"/>
          <a:ext cx="310696" cy="992082"/>
          <a:chOff x="11581" y="472"/>
          <a:chExt cx="650" cy="1650"/>
        </a:xfrm>
      </xdr:grpSpPr>
      <xdr:sp macro="" textlink="">
        <xdr:nvSpPr>
          <xdr:cNvPr id="8" name="Freeform 19">
            <a:extLst>
              <a:ext uri="{FF2B5EF4-FFF2-40B4-BE49-F238E27FC236}">
                <a16:creationId xmlns:a16="http://schemas.microsoft.com/office/drawing/2014/main" id="{906621F8-4BFD-44A9-A8C0-B8208776B7D7}"/>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A8282493-2966-4E76-9914-5EAA79661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87C5F33F-DC66-42E7-B92C-7AA1F07375FF}"/>
            </a:ext>
          </a:extLst>
        </xdr:cNvPr>
        <xdr:cNvGrpSpPr>
          <a:grpSpLocks/>
        </xdr:cNvGrpSpPr>
      </xdr:nvGrpSpPr>
      <xdr:grpSpPr bwMode="auto">
        <a:xfrm>
          <a:off x="12775957" y="1920875"/>
          <a:ext cx="955918" cy="0"/>
          <a:chOff x="-18226" y="472"/>
          <a:chExt cx="29868" cy="4258"/>
        </a:xfrm>
      </xdr:grpSpPr>
      <xdr:sp macro="" textlink="">
        <xdr:nvSpPr>
          <xdr:cNvPr id="11" name="Freeform 19">
            <a:extLst>
              <a:ext uri="{FF2B5EF4-FFF2-40B4-BE49-F238E27FC236}">
                <a16:creationId xmlns:a16="http://schemas.microsoft.com/office/drawing/2014/main" id="{E6D5435F-0ED9-4947-84CE-C0ED6730CFCC}"/>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5EF2868E-0D59-469B-BB23-56BDB08F96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7F154FA9-5535-479E-A499-518E9E686A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0C1DB4BF-8860-4583-8046-DA1EC9305772}"/>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493665AB-2457-4541-AA59-58F3A3D6719E}"/>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7B54BD20-7352-4309-8CCE-C238989D8BD9}"/>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9AAD3A08-2B58-4081-90EE-226B6E540F86}"/>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6301E60F-7676-4534-B638-24DBCBC62A2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4140475B-722F-4E75-B96F-E7BAA072CC78}"/>
            </a:ext>
          </a:extLst>
        </xdr:cNvPr>
        <xdr:cNvGrpSpPr>
          <a:grpSpLocks/>
        </xdr:cNvGrpSpPr>
      </xdr:nvGrpSpPr>
      <xdr:grpSpPr bwMode="auto">
        <a:xfrm>
          <a:off x="12903654" y="28628"/>
          <a:ext cx="307521" cy="985732"/>
          <a:chOff x="11581" y="472"/>
          <a:chExt cx="650" cy="1650"/>
        </a:xfrm>
      </xdr:grpSpPr>
      <xdr:sp macro="" textlink="">
        <xdr:nvSpPr>
          <xdr:cNvPr id="8" name="Freeform 19">
            <a:extLst>
              <a:ext uri="{FF2B5EF4-FFF2-40B4-BE49-F238E27FC236}">
                <a16:creationId xmlns:a16="http://schemas.microsoft.com/office/drawing/2014/main" id="{B83C4F2A-C109-4DE2-8709-6FE22D986235}"/>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F0C62D4F-E905-43F9-BF47-1595C1D75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14FB90CD-7FF5-4C5C-AE4F-E887A3377738}"/>
            </a:ext>
          </a:extLst>
        </xdr:cNvPr>
        <xdr:cNvGrpSpPr>
          <a:grpSpLocks/>
        </xdr:cNvGrpSpPr>
      </xdr:nvGrpSpPr>
      <xdr:grpSpPr bwMode="auto">
        <a:xfrm>
          <a:off x="13020432" y="1914525"/>
          <a:ext cx="952743" cy="0"/>
          <a:chOff x="-18226" y="472"/>
          <a:chExt cx="29868" cy="4258"/>
        </a:xfrm>
      </xdr:grpSpPr>
      <xdr:sp macro="" textlink="">
        <xdr:nvSpPr>
          <xdr:cNvPr id="11" name="Freeform 19">
            <a:extLst>
              <a:ext uri="{FF2B5EF4-FFF2-40B4-BE49-F238E27FC236}">
                <a16:creationId xmlns:a16="http://schemas.microsoft.com/office/drawing/2014/main" id="{9F3695F8-DFC2-4AF5-8AD2-04C0FF53281C}"/>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8103F2FD-EBF8-43F9-BE13-8BAFECFCA3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303FB89B-F62A-4CC9-9CF1-3DB5ED7435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EF65B37B-7BF7-4743-8D8D-FA11E7DC6D07}"/>
            </a:ext>
          </a:extLst>
        </xdr:cNvPr>
        <xdr:cNvGrpSpPr>
          <a:grpSpLocks/>
        </xdr:cNvGrpSpPr>
      </xdr:nvGrpSpPr>
      <xdr:grpSpPr bwMode="auto">
        <a:xfrm>
          <a:off x="297656" y="119062"/>
          <a:ext cx="438150" cy="508070"/>
          <a:chOff x="0" y="0"/>
          <a:chExt cx="697" cy="803"/>
        </a:xfrm>
      </xdr:grpSpPr>
      <xdr:grpSp>
        <xdr:nvGrpSpPr>
          <xdr:cNvPr id="3" name="Group 13">
            <a:extLst>
              <a:ext uri="{FF2B5EF4-FFF2-40B4-BE49-F238E27FC236}">
                <a16:creationId xmlns:a16="http://schemas.microsoft.com/office/drawing/2014/main" id="{18B24ED5-A8EA-4699-B3E9-388858AF9B6B}"/>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3B57DDCC-A099-49BD-B4F8-7D679E7E50FC}"/>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74CC1634-4286-44EC-91B1-917B95EF1B28}"/>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4446ED49-F0AA-4F5B-95D0-268C9A670782}"/>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A6F2B8A1-D92E-42C9-BEC7-C7EBC9AF6B5D}"/>
            </a:ext>
          </a:extLst>
        </xdr:cNvPr>
        <xdr:cNvGrpSpPr>
          <a:grpSpLocks/>
        </xdr:cNvGrpSpPr>
      </xdr:nvGrpSpPr>
      <xdr:grpSpPr bwMode="auto">
        <a:xfrm>
          <a:off x="12665110" y="28628"/>
          <a:ext cx="303544" cy="976207"/>
          <a:chOff x="11581" y="472"/>
          <a:chExt cx="650" cy="1650"/>
        </a:xfrm>
      </xdr:grpSpPr>
      <xdr:sp macro="" textlink="">
        <xdr:nvSpPr>
          <xdr:cNvPr id="8" name="Freeform 19">
            <a:extLst>
              <a:ext uri="{FF2B5EF4-FFF2-40B4-BE49-F238E27FC236}">
                <a16:creationId xmlns:a16="http://schemas.microsoft.com/office/drawing/2014/main" id="{295844B0-A9C4-40C6-ACFD-8384C4821896}"/>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55B3B569-81C4-4B89-ADB0-F986784AA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6</xdr:col>
      <xdr:colOff>0</xdr:colOff>
      <xdr:row>8</xdr:row>
      <xdr:rowOff>0</xdr:rowOff>
    </xdr:to>
    <xdr:grpSp>
      <xdr:nvGrpSpPr>
        <xdr:cNvPr id="10" name="Group 17">
          <a:extLst>
            <a:ext uri="{FF2B5EF4-FFF2-40B4-BE49-F238E27FC236}">
              <a16:creationId xmlns:a16="http://schemas.microsoft.com/office/drawing/2014/main" id="{17B7CD54-4013-4C73-98E9-4A69B7E03351}"/>
            </a:ext>
          </a:extLst>
        </xdr:cNvPr>
        <xdr:cNvGrpSpPr>
          <a:grpSpLocks/>
        </xdr:cNvGrpSpPr>
      </xdr:nvGrpSpPr>
      <xdr:grpSpPr bwMode="auto">
        <a:xfrm>
          <a:off x="12781888" y="1905000"/>
          <a:ext cx="186766" cy="0"/>
          <a:chOff x="-18226" y="472"/>
          <a:chExt cx="29868" cy="4258"/>
        </a:xfrm>
      </xdr:grpSpPr>
      <xdr:sp macro="" textlink="">
        <xdr:nvSpPr>
          <xdr:cNvPr id="11" name="Freeform 19">
            <a:extLst>
              <a:ext uri="{FF2B5EF4-FFF2-40B4-BE49-F238E27FC236}">
                <a16:creationId xmlns:a16="http://schemas.microsoft.com/office/drawing/2014/main" id="{564F2D23-0CD5-4C07-AD77-56C4E6DC141D}"/>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CB06C26C-E6AF-483A-94D3-943870ABE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CB2FFD1D-61E9-4C15-B28B-78A5B6B3C7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5CB929F8-FD65-479A-8ABB-55BAC8D35E7F}"/>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40751A95-AE2D-451A-9143-FC8D8B1F91D3}"/>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6A3D8069-F838-48B4-9224-71C6979FA62E}"/>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DBE935C8-1516-4F63-91CC-0505399EC855}"/>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6D8B5E42-547A-4E7B-967D-433BE9B194D7}"/>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C5E44A86-0EF0-49EC-9AB7-820CDC630E75}"/>
            </a:ext>
          </a:extLst>
        </xdr:cNvPr>
        <xdr:cNvGrpSpPr>
          <a:grpSpLocks/>
        </xdr:cNvGrpSpPr>
      </xdr:nvGrpSpPr>
      <xdr:grpSpPr bwMode="auto">
        <a:xfrm>
          <a:off x="12663148" y="28628"/>
          <a:ext cx="302758" cy="988113"/>
          <a:chOff x="11581" y="472"/>
          <a:chExt cx="650" cy="1650"/>
        </a:xfrm>
      </xdr:grpSpPr>
      <xdr:sp macro="" textlink="">
        <xdr:nvSpPr>
          <xdr:cNvPr id="8" name="Freeform 19">
            <a:extLst>
              <a:ext uri="{FF2B5EF4-FFF2-40B4-BE49-F238E27FC236}">
                <a16:creationId xmlns:a16="http://schemas.microsoft.com/office/drawing/2014/main" id="{D65EEBE2-B4B6-49D2-AF9B-542CCA3B052F}"/>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16BB4C4B-EAEC-4C6B-93B3-7A88058FD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1D340F0B-2071-490A-B113-E6EE7DBF0728}"/>
            </a:ext>
          </a:extLst>
        </xdr:cNvPr>
        <xdr:cNvGrpSpPr>
          <a:grpSpLocks/>
        </xdr:cNvGrpSpPr>
      </xdr:nvGrpSpPr>
      <xdr:grpSpPr bwMode="auto">
        <a:xfrm>
          <a:off x="12779926" y="1916906"/>
          <a:ext cx="1305168" cy="0"/>
          <a:chOff x="-18226" y="472"/>
          <a:chExt cx="29868" cy="4258"/>
        </a:xfrm>
      </xdr:grpSpPr>
      <xdr:sp macro="" textlink="">
        <xdr:nvSpPr>
          <xdr:cNvPr id="11" name="Freeform 19">
            <a:extLst>
              <a:ext uri="{FF2B5EF4-FFF2-40B4-BE49-F238E27FC236}">
                <a16:creationId xmlns:a16="http://schemas.microsoft.com/office/drawing/2014/main" id="{23C58290-1EE0-451B-BDA6-80EEFB6728B0}"/>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673302D1-7F91-4884-A0E7-4D4A5BF620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08B9BDFC-639A-4895-AAF2-C7B9D8E153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904F8C62-E6F1-4191-8EA2-90B7E4B9C4CA}"/>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5752A2D9-38F2-4D32-B077-7322D72D3117}"/>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8E3B566D-2586-4C18-ABD2-CB050ABCA2E6}"/>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8BAC7EA8-46DD-4C32-B921-E0DBA3FE6D17}"/>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A25BA10F-59A7-41D8-BDC7-5BB2FF20535F}"/>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F5B4C3B6-48D2-4C12-B260-5546E21042FE}"/>
            </a:ext>
          </a:extLst>
        </xdr:cNvPr>
        <xdr:cNvGrpSpPr>
          <a:grpSpLocks/>
        </xdr:cNvGrpSpPr>
      </xdr:nvGrpSpPr>
      <xdr:grpSpPr bwMode="auto">
        <a:xfrm>
          <a:off x="12665529" y="28628"/>
          <a:ext cx="307521" cy="985732"/>
          <a:chOff x="11581" y="472"/>
          <a:chExt cx="650" cy="1650"/>
        </a:xfrm>
      </xdr:grpSpPr>
      <xdr:sp macro="" textlink="">
        <xdr:nvSpPr>
          <xdr:cNvPr id="8" name="Freeform 19">
            <a:extLst>
              <a:ext uri="{FF2B5EF4-FFF2-40B4-BE49-F238E27FC236}">
                <a16:creationId xmlns:a16="http://schemas.microsoft.com/office/drawing/2014/main" id="{404A1801-B95F-47F4-8BCC-16C1E247828A}"/>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6278158F-1606-4A2D-A3B2-E0706519E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A06C24FB-7F0F-494A-8272-5D87D48E87B0}"/>
            </a:ext>
          </a:extLst>
        </xdr:cNvPr>
        <xdr:cNvGrpSpPr>
          <a:grpSpLocks/>
        </xdr:cNvGrpSpPr>
      </xdr:nvGrpSpPr>
      <xdr:grpSpPr bwMode="auto">
        <a:xfrm>
          <a:off x="12782307" y="1914525"/>
          <a:ext cx="952743" cy="0"/>
          <a:chOff x="-18226" y="472"/>
          <a:chExt cx="29868" cy="4258"/>
        </a:xfrm>
      </xdr:grpSpPr>
      <xdr:sp macro="" textlink="">
        <xdr:nvSpPr>
          <xdr:cNvPr id="11" name="Freeform 19">
            <a:extLst>
              <a:ext uri="{FF2B5EF4-FFF2-40B4-BE49-F238E27FC236}">
                <a16:creationId xmlns:a16="http://schemas.microsoft.com/office/drawing/2014/main" id="{9F4960EC-93ED-4E78-B974-AC55C0C805FE}"/>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88655DDB-E2A8-4637-BDBC-9C52FF89D0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4D848BAD-C1B8-48E9-8A14-EFD85C191E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6A357F0E-E379-49A5-9D4F-F36CC1F3A363}"/>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4F8BCC92-9503-4847-94A9-18390717353C}"/>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5AF44C03-FD40-4BB8-B0F8-931B6585C2B9}"/>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FD93BE4E-0939-4529-8BF4-100FAB12C9CE}"/>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1FF47A61-6F08-45AF-B779-4CE7F3376317}"/>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6179EDF0-8706-45CD-99C1-5A352B8F9078}"/>
            </a:ext>
          </a:extLst>
        </xdr:cNvPr>
        <xdr:cNvGrpSpPr>
          <a:grpSpLocks/>
        </xdr:cNvGrpSpPr>
      </xdr:nvGrpSpPr>
      <xdr:grpSpPr bwMode="auto">
        <a:xfrm>
          <a:off x="12668250" y="28628"/>
          <a:ext cx="312964" cy="989814"/>
          <a:chOff x="11581" y="472"/>
          <a:chExt cx="650" cy="1650"/>
        </a:xfrm>
      </xdr:grpSpPr>
      <xdr:sp macro="" textlink="">
        <xdr:nvSpPr>
          <xdr:cNvPr id="8" name="Freeform 19">
            <a:extLst>
              <a:ext uri="{FF2B5EF4-FFF2-40B4-BE49-F238E27FC236}">
                <a16:creationId xmlns:a16="http://schemas.microsoft.com/office/drawing/2014/main" id="{7D6F08E0-283B-483A-A10F-26498BC39281}"/>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7DEEA4F2-F19F-40BF-8962-4F1BDA1E0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BFAD4713-4418-4571-A16E-0831D0575BC3}"/>
            </a:ext>
          </a:extLst>
        </xdr:cNvPr>
        <xdr:cNvGrpSpPr>
          <a:grpSpLocks/>
        </xdr:cNvGrpSpPr>
      </xdr:nvGrpSpPr>
      <xdr:grpSpPr bwMode="auto">
        <a:xfrm>
          <a:off x="12785028" y="1918607"/>
          <a:ext cx="958186" cy="0"/>
          <a:chOff x="-18226" y="472"/>
          <a:chExt cx="29868" cy="4258"/>
        </a:xfrm>
      </xdr:grpSpPr>
      <xdr:sp macro="" textlink="">
        <xdr:nvSpPr>
          <xdr:cNvPr id="11" name="Freeform 19">
            <a:extLst>
              <a:ext uri="{FF2B5EF4-FFF2-40B4-BE49-F238E27FC236}">
                <a16:creationId xmlns:a16="http://schemas.microsoft.com/office/drawing/2014/main" id="{F9A0113C-A375-41BC-AB91-1AEB4E9392AD}"/>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17B2B480-9F35-4EF9-A578-A10813FB44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A068E852-F785-468B-8A23-253D298AD8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17A3E6A7-1DFB-444C-B9E3-BA2113918197}"/>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35BF0BB0-F26D-4D90-B29B-51ED258A5CCE}"/>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E61131DE-44CB-4157-8791-6C2866CDA14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4E02207F-C061-47BB-A458-B1D95C4E626E}"/>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F6FB434C-564C-4CF8-9168-D4E3E4F63191}"/>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9058C238-FE1A-4E03-B837-09F0F04CBF6A}"/>
            </a:ext>
          </a:extLst>
        </xdr:cNvPr>
        <xdr:cNvGrpSpPr>
          <a:grpSpLocks/>
        </xdr:cNvGrpSpPr>
      </xdr:nvGrpSpPr>
      <xdr:grpSpPr bwMode="auto">
        <a:xfrm>
          <a:off x="12668250" y="28628"/>
          <a:ext cx="312964" cy="989814"/>
          <a:chOff x="11581" y="472"/>
          <a:chExt cx="650" cy="1650"/>
        </a:xfrm>
      </xdr:grpSpPr>
      <xdr:sp macro="" textlink="">
        <xdr:nvSpPr>
          <xdr:cNvPr id="8" name="Freeform 19">
            <a:extLst>
              <a:ext uri="{FF2B5EF4-FFF2-40B4-BE49-F238E27FC236}">
                <a16:creationId xmlns:a16="http://schemas.microsoft.com/office/drawing/2014/main" id="{2C9047A8-CA24-46E1-BF2C-BB3D6BF71533}"/>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F3C646C9-6ECC-4F4B-A303-DCDCF14D4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83373F46-C922-4D83-8DE6-26B959613CE9}"/>
            </a:ext>
          </a:extLst>
        </xdr:cNvPr>
        <xdr:cNvGrpSpPr>
          <a:grpSpLocks/>
        </xdr:cNvGrpSpPr>
      </xdr:nvGrpSpPr>
      <xdr:grpSpPr bwMode="auto">
        <a:xfrm>
          <a:off x="12785028" y="1918607"/>
          <a:ext cx="958186" cy="0"/>
          <a:chOff x="-18226" y="472"/>
          <a:chExt cx="29868" cy="4258"/>
        </a:xfrm>
      </xdr:grpSpPr>
      <xdr:sp macro="" textlink="">
        <xdr:nvSpPr>
          <xdr:cNvPr id="11" name="Freeform 19">
            <a:extLst>
              <a:ext uri="{FF2B5EF4-FFF2-40B4-BE49-F238E27FC236}">
                <a16:creationId xmlns:a16="http://schemas.microsoft.com/office/drawing/2014/main" id="{616B392D-4594-482B-AE41-691D06C68FF8}"/>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0D7BE285-6C09-4625-AE93-279B1D3A18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B3D0C9E2-DEBE-47E0-BC6E-95A6E2EBBC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55C0490E-28C9-4130-8A6C-8950565435B0}"/>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DC8AD80C-4227-41A5-B69A-58DD86A3F7E3}"/>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4543A035-3E21-4963-9003-FB754B230EE9}"/>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AA5E32B0-089A-4085-B755-473A0EA706F4}"/>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B4DDD990-0D0D-4A62-A92F-AE40E5DB33FB}"/>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D444D5B7-CC41-435E-87C2-C0C2078119E8}"/>
            </a:ext>
          </a:extLst>
        </xdr:cNvPr>
        <xdr:cNvGrpSpPr>
          <a:grpSpLocks/>
        </xdr:cNvGrpSpPr>
      </xdr:nvGrpSpPr>
      <xdr:grpSpPr bwMode="auto">
        <a:xfrm>
          <a:off x="12663148" y="28628"/>
          <a:ext cx="302758" cy="988113"/>
          <a:chOff x="11581" y="472"/>
          <a:chExt cx="650" cy="1650"/>
        </a:xfrm>
      </xdr:grpSpPr>
      <xdr:sp macro="" textlink="">
        <xdr:nvSpPr>
          <xdr:cNvPr id="8" name="Freeform 19">
            <a:extLst>
              <a:ext uri="{FF2B5EF4-FFF2-40B4-BE49-F238E27FC236}">
                <a16:creationId xmlns:a16="http://schemas.microsoft.com/office/drawing/2014/main" id="{7D26DC73-2071-4B5C-9A77-ADBE9A364387}"/>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CC9BDD84-D810-44A7-931E-C08D6F9CB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8535E0E0-DB05-443C-A430-C8214C9FA469}"/>
            </a:ext>
          </a:extLst>
        </xdr:cNvPr>
        <xdr:cNvGrpSpPr>
          <a:grpSpLocks/>
        </xdr:cNvGrpSpPr>
      </xdr:nvGrpSpPr>
      <xdr:grpSpPr bwMode="auto">
        <a:xfrm>
          <a:off x="12779926" y="1916906"/>
          <a:ext cx="1245637" cy="0"/>
          <a:chOff x="-18226" y="472"/>
          <a:chExt cx="29868" cy="4258"/>
        </a:xfrm>
      </xdr:grpSpPr>
      <xdr:sp macro="" textlink="">
        <xdr:nvSpPr>
          <xdr:cNvPr id="11" name="Freeform 19">
            <a:extLst>
              <a:ext uri="{FF2B5EF4-FFF2-40B4-BE49-F238E27FC236}">
                <a16:creationId xmlns:a16="http://schemas.microsoft.com/office/drawing/2014/main" id="{A25D90B2-8DF5-4091-BFBE-2AC13C804088}"/>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C4F1903C-55BA-497C-BFD4-281C3C2376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3916CD67-6628-4A33-B1DE-3A06BAF9C9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id="{9CD24CAB-FCA2-4BF3-898C-63F7683D3349}"/>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id="{BE457167-51DF-45A8-98C1-20D316FDC006}"/>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id="{033E014B-7C77-4EEB-BD56-0DB43016184D}"/>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id="{C6AB57A9-4B5A-411A-80E0-ED7D1B8EE6F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id="{435BFF38-C6D3-4749-B4C4-2E7D8F1B501D}"/>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id="{DD7E7911-F348-4CD5-ADEB-B935CE37C8CF}"/>
            </a:ext>
          </a:extLst>
        </xdr:cNvPr>
        <xdr:cNvGrpSpPr>
          <a:grpSpLocks/>
        </xdr:cNvGrpSpPr>
      </xdr:nvGrpSpPr>
      <xdr:grpSpPr bwMode="auto">
        <a:xfrm>
          <a:off x="12668250" y="28628"/>
          <a:ext cx="312964" cy="989814"/>
          <a:chOff x="11581" y="472"/>
          <a:chExt cx="650" cy="1650"/>
        </a:xfrm>
      </xdr:grpSpPr>
      <xdr:sp macro="" textlink="">
        <xdr:nvSpPr>
          <xdr:cNvPr id="8" name="Freeform 19">
            <a:extLst>
              <a:ext uri="{FF2B5EF4-FFF2-40B4-BE49-F238E27FC236}">
                <a16:creationId xmlns:a16="http://schemas.microsoft.com/office/drawing/2014/main" id="{5326EF1A-5913-4B13-833F-EA7EC814E83B}"/>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id="{CBF0D0D3-A819-4490-9EE6-F0F63C44C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8</xdr:row>
      <xdr:rowOff>0</xdr:rowOff>
    </xdr:from>
    <xdr:to>
      <xdr:col>7</xdr:col>
      <xdr:colOff>0</xdr:colOff>
      <xdr:row>8</xdr:row>
      <xdr:rowOff>0</xdr:rowOff>
    </xdr:to>
    <xdr:grpSp>
      <xdr:nvGrpSpPr>
        <xdr:cNvPr id="10" name="Group 17">
          <a:extLst>
            <a:ext uri="{FF2B5EF4-FFF2-40B4-BE49-F238E27FC236}">
              <a16:creationId xmlns:a16="http://schemas.microsoft.com/office/drawing/2014/main" id="{7AEA8233-CB17-42EC-88B1-71BFD18C89C3}"/>
            </a:ext>
          </a:extLst>
        </xdr:cNvPr>
        <xdr:cNvGrpSpPr>
          <a:grpSpLocks/>
        </xdr:cNvGrpSpPr>
      </xdr:nvGrpSpPr>
      <xdr:grpSpPr bwMode="auto">
        <a:xfrm>
          <a:off x="12785028" y="1918607"/>
          <a:ext cx="958186" cy="0"/>
          <a:chOff x="-18226" y="472"/>
          <a:chExt cx="29868" cy="4258"/>
        </a:xfrm>
      </xdr:grpSpPr>
      <xdr:sp macro="" textlink="">
        <xdr:nvSpPr>
          <xdr:cNvPr id="11" name="Freeform 19">
            <a:extLst>
              <a:ext uri="{FF2B5EF4-FFF2-40B4-BE49-F238E27FC236}">
                <a16:creationId xmlns:a16="http://schemas.microsoft.com/office/drawing/2014/main" id="{3630E971-BDCB-4308-B4BC-3AEA965222D8}"/>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id="{3AF21294-19D7-411D-AB87-51FE26BAA7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id="{31FE0283-9156-4855-BC08-1940EA1E43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7"/>
  <sheetViews>
    <sheetView tabSelected="1" view="pageBreakPreview" zoomScale="91" zoomScaleNormal="91" zoomScaleSheetLayoutView="91" workbookViewId="0">
      <selection activeCell="A5" sqref="A5:E5"/>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7" x14ac:dyDescent="0.25">
      <c r="A1" s="1"/>
      <c r="B1" s="1"/>
      <c r="C1" s="1"/>
      <c r="D1" s="1"/>
      <c r="E1" s="2"/>
    </row>
    <row r="2" spans="1:7" x14ac:dyDescent="0.25">
      <c r="A2" s="3" t="s">
        <v>0</v>
      </c>
      <c r="C2" s="1"/>
      <c r="D2" s="1"/>
      <c r="E2" s="2"/>
    </row>
    <row r="3" spans="1:7" x14ac:dyDescent="0.25">
      <c r="A3" s="1"/>
      <c r="B3" s="1"/>
      <c r="C3" s="1"/>
      <c r="D3" s="1"/>
      <c r="E3" s="2"/>
    </row>
    <row r="4" spans="1:7" x14ac:dyDescent="0.25">
      <c r="A4" s="1"/>
      <c r="B4" s="1"/>
      <c r="C4" s="1"/>
      <c r="D4" s="1"/>
      <c r="E4" s="2"/>
    </row>
    <row r="5" spans="1:7" ht="15.75" x14ac:dyDescent="0.25">
      <c r="A5" s="77" t="s">
        <v>4785</v>
      </c>
      <c r="B5" s="77"/>
      <c r="C5" s="77"/>
      <c r="D5" s="77"/>
      <c r="E5" s="77"/>
    </row>
    <row r="6" spans="1:7" x14ac:dyDescent="0.25">
      <c r="A6" s="78"/>
      <c r="B6" s="78"/>
      <c r="C6" s="78"/>
      <c r="D6" s="78"/>
      <c r="E6" s="78"/>
    </row>
    <row r="7" spans="1:7" x14ac:dyDescent="0.25">
      <c r="A7" s="4"/>
      <c r="B7" s="4"/>
      <c r="C7" s="4"/>
      <c r="D7" s="4"/>
      <c r="E7" s="4"/>
    </row>
    <row r="8" spans="1:7" ht="45" x14ac:dyDescent="0.25">
      <c r="A8" s="5" t="s">
        <v>1</v>
      </c>
      <c r="B8" s="5" t="s">
        <v>2</v>
      </c>
      <c r="C8" s="5" t="s">
        <v>3</v>
      </c>
      <c r="D8" s="5" t="s">
        <v>4</v>
      </c>
      <c r="E8" s="5" t="s">
        <v>5</v>
      </c>
      <c r="F8" s="5" t="s">
        <v>6</v>
      </c>
    </row>
    <row r="9" spans="1:7" ht="30" customHeight="1" x14ac:dyDescent="0.25">
      <c r="A9" s="13" t="s">
        <v>13</v>
      </c>
      <c r="B9" s="14" t="s">
        <v>15</v>
      </c>
      <c r="C9" s="14" t="s">
        <v>14</v>
      </c>
      <c r="D9" s="15">
        <v>43109</v>
      </c>
      <c r="E9" s="56">
        <v>15000</v>
      </c>
      <c r="F9" s="11">
        <v>165694876</v>
      </c>
    </row>
    <row r="10" spans="1:7" s="6" customFormat="1" ht="45.75" customHeight="1" x14ac:dyDescent="0.25">
      <c r="A10" s="16" t="s">
        <v>16</v>
      </c>
      <c r="B10" s="17" t="s">
        <v>18</v>
      </c>
      <c r="C10" s="17" t="s">
        <v>17</v>
      </c>
      <c r="D10" s="18">
        <v>43475</v>
      </c>
      <c r="E10" s="57">
        <v>300000</v>
      </c>
      <c r="F10" s="12">
        <v>165694876</v>
      </c>
      <c r="G10"/>
    </row>
    <row r="11" spans="1:7" ht="30.75" customHeight="1" x14ac:dyDescent="0.25">
      <c r="A11" s="13" t="s">
        <v>19</v>
      </c>
      <c r="B11" s="14" t="s">
        <v>20</v>
      </c>
      <c r="C11" s="14" t="s">
        <v>20</v>
      </c>
      <c r="D11" s="15">
        <v>43480</v>
      </c>
      <c r="E11" s="56">
        <v>0</v>
      </c>
      <c r="F11" s="11">
        <v>165694876</v>
      </c>
    </row>
    <row r="12" spans="1:7" ht="51.75" customHeight="1" x14ac:dyDescent="0.25">
      <c r="A12" s="16" t="s">
        <v>21</v>
      </c>
      <c r="B12" s="17" t="s">
        <v>23</v>
      </c>
      <c r="C12" s="17" t="s">
        <v>22</v>
      </c>
      <c r="D12" s="18">
        <v>43480</v>
      </c>
      <c r="E12" s="57">
        <v>3409</v>
      </c>
      <c r="F12" s="12">
        <v>165694876</v>
      </c>
    </row>
    <row r="13" spans="1:7" ht="39" customHeight="1" x14ac:dyDescent="0.25">
      <c r="A13" s="16" t="s">
        <v>16</v>
      </c>
      <c r="B13" s="17" t="s">
        <v>24</v>
      </c>
      <c r="C13" s="17" t="s">
        <v>24</v>
      </c>
      <c r="D13" s="18">
        <v>43476</v>
      </c>
      <c r="E13" s="57">
        <v>853248.29</v>
      </c>
      <c r="F13" s="12">
        <v>165695252</v>
      </c>
    </row>
    <row r="14" spans="1:7" ht="37.5" customHeight="1" x14ac:dyDescent="0.25">
      <c r="A14" s="13" t="s">
        <v>25</v>
      </c>
      <c r="B14" s="14" t="s">
        <v>26</v>
      </c>
      <c r="C14" s="14" t="s">
        <v>26</v>
      </c>
      <c r="D14" s="15">
        <v>43475</v>
      </c>
      <c r="E14" s="56">
        <v>300000</v>
      </c>
      <c r="F14" s="11">
        <v>165841941</v>
      </c>
    </row>
    <row r="15" spans="1:7" ht="31.5" customHeight="1" x14ac:dyDescent="0.25">
      <c r="A15" s="16" t="s">
        <v>25</v>
      </c>
      <c r="B15" s="17" t="s">
        <v>1361</v>
      </c>
      <c r="C15" s="17" t="s">
        <v>27</v>
      </c>
      <c r="D15" s="18">
        <v>43476</v>
      </c>
      <c r="E15" s="57">
        <v>537699.49000000232</v>
      </c>
      <c r="F15" s="12">
        <v>165841941</v>
      </c>
    </row>
    <row r="16" spans="1:7" ht="24" customHeight="1" x14ac:dyDescent="0.25">
      <c r="A16" s="13" t="s">
        <v>25</v>
      </c>
      <c r="B16" s="14" t="s">
        <v>1361</v>
      </c>
      <c r="C16" s="14" t="s">
        <v>27</v>
      </c>
      <c r="D16" s="15">
        <v>43467</v>
      </c>
      <c r="E16" s="56">
        <v>100000</v>
      </c>
      <c r="F16" s="11" t="s">
        <v>8</v>
      </c>
    </row>
    <row r="17" spans="1:7" s="6" customFormat="1" ht="28.5" customHeight="1" x14ac:dyDescent="0.25">
      <c r="A17" s="16" t="s">
        <v>25</v>
      </c>
      <c r="B17" s="17" t="s">
        <v>1361</v>
      </c>
      <c r="C17" s="17" t="s">
        <v>28</v>
      </c>
      <c r="D17" s="18">
        <v>43103</v>
      </c>
      <c r="E17" s="57">
        <v>540318.88</v>
      </c>
      <c r="F17" s="12" t="s">
        <v>8</v>
      </c>
      <c r="G17"/>
    </row>
    <row r="18" spans="1:7" ht="36" customHeight="1" x14ac:dyDescent="0.25">
      <c r="A18" s="13" t="s">
        <v>25</v>
      </c>
      <c r="B18" s="14" t="s">
        <v>1361</v>
      </c>
      <c r="C18" s="14" t="s">
        <v>29</v>
      </c>
      <c r="D18" s="15">
        <v>43103</v>
      </c>
      <c r="E18" s="56">
        <v>19956.740000000002</v>
      </c>
      <c r="F18" s="11" t="s">
        <v>8</v>
      </c>
    </row>
    <row r="19" spans="1:7" ht="21" customHeight="1" x14ac:dyDescent="0.25">
      <c r="A19" s="16" t="s">
        <v>25</v>
      </c>
      <c r="B19" s="17" t="s">
        <v>1361</v>
      </c>
      <c r="C19" s="17" t="s">
        <v>27</v>
      </c>
      <c r="D19" s="18">
        <v>43469</v>
      </c>
      <c r="E19" s="57">
        <v>281001.52</v>
      </c>
      <c r="F19" s="12" t="s">
        <v>8</v>
      </c>
    </row>
    <row r="20" spans="1:7" ht="32.25" customHeight="1" x14ac:dyDescent="0.25">
      <c r="A20" s="13" t="s">
        <v>25</v>
      </c>
      <c r="B20" s="14" t="s">
        <v>1361</v>
      </c>
      <c r="C20" s="14" t="s">
        <v>27</v>
      </c>
      <c r="D20" s="15">
        <v>43476</v>
      </c>
      <c r="E20" s="56">
        <v>340002.12</v>
      </c>
      <c r="F20" s="11" t="s">
        <v>8</v>
      </c>
    </row>
    <row r="21" spans="1:7" ht="24" customHeight="1" x14ac:dyDescent="0.25">
      <c r="A21" s="16" t="s">
        <v>25</v>
      </c>
      <c r="B21" s="17" t="s">
        <v>1361</v>
      </c>
      <c r="C21" s="17" t="s">
        <v>27</v>
      </c>
      <c r="D21" s="18">
        <v>43479</v>
      </c>
      <c r="E21" s="57">
        <v>609102.85</v>
      </c>
      <c r="F21" s="12" t="s">
        <v>8</v>
      </c>
    </row>
    <row r="22" spans="1:7" ht="22.5" customHeight="1" x14ac:dyDescent="0.25">
      <c r="A22" s="13" t="s">
        <v>25</v>
      </c>
      <c r="B22" s="14" t="s">
        <v>1361</v>
      </c>
      <c r="C22" s="14" t="s">
        <v>27</v>
      </c>
      <c r="D22" s="15">
        <v>43114</v>
      </c>
      <c r="E22" s="56">
        <v>2200001.19</v>
      </c>
      <c r="F22" s="11" t="s">
        <v>8</v>
      </c>
    </row>
    <row r="23" spans="1:7" ht="31.5" customHeight="1" x14ac:dyDescent="0.25">
      <c r="A23" s="16" t="s">
        <v>30</v>
      </c>
      <c r="B23" s="17" t="s">
        <v>32</v>
      </c>
      <c r="C23" s="17" t="s">
        <v>31</v>
      </c>
      <c r="D23" s="18">
        <v>43467</v>
      </c>
      <c r="E23" s="57">
        <v>8930.2999999999993</v>
      </c>
      <c r="F23" s="12" t="s">
        <v>9</v>
      </c>
    </row>
    <row r="24" spans="1:7" ht="17.25" customHeight="1" x14ac:dyDescent="0.25">
      <c r="A24" s="13" t="s">
        <v>33</v>
      </c>
      <c r="B24" s="14" t="s">
        <v>34</v>
      </c>
      <c r="C24" s="14" t="s">
        <v>31</v>
      </c>
      <c r="D24" s="15">
        <v>43467</v>
      </c>
      <c r="E24" s="56">
        <v>7889.9</v>
      </c>
      <c r="F24" s="11" t="s">
        <v>9</v>
      </c>
    </row>
    <row r="25" spans="1:7" ht="36.75" customHeight="1" x14ac:dyDescent="0.25">
      <c r="A25" s="16" t="s">
        <v>35</v>
      </c>
      <c r="B25" s="17" t="s">
        <v>37</v>
      </c>
      <c r="C25" s="17" t="s">
        <v>36</v>
      </c>
      <c r="D25" s="18">
        <v>43467</v>
      </c>
      <c r="E25" s="57">
        <v>8542.5</v>
      </c>
      <c r="F25" s="12" t="s">
        <v>9</v>
      </c>
    </row>
    <row r="26" spans="1:7" ht="40.5" customHeight="1" x14ac:dyDescent="0.25">
      <c r="A26" s="13" t="s">
        <v>38</v>
      </c>
      <c r="B26" s="14" t="s">
        <v>39</v>
      </c>
      <c r="C26" s="14" t="s">
        <v>31</v>
      </c>
      <c r="D26" s="15">
        <v>43467</v>
      </c>
      <c r="E26" s="56">
        <v>8407.9</v>
      </c>
      <c r="F26" s="11" t="s">
        <v>9</v>
      </c>
    </row>
    <row r="27" spans="1:7" ht="18.75" customHeight="1" x14ac:dyDescent="0.25">
      <c r="A27" s="16" t="s">
        <v>40</v>
      </c>
      <c r="B27" s="17" t="s">
        <v>42</v>
      </c>
      <c r="C27" s="17" t="s">
        <v>41</v>
      </c>
      <c r="D27" s="18">
        <v>43467</v>
      </c>
      <c r="E27" s="57">
        <v>1446.4</v>
      </c>
      <c r="F27" s="12" t="s">
        <v>9</v>
      </c>
    </row>
    <row r="28" spans="1:7" ht="35.25" customHeight="1" x14ac:dyDescent="0.25">
      <c r="A28" s="13" t="s">
        <v>43</v>
      </c>
      <c r="B28" s="14" t="s">
        <v>44</v>
      </c>
      <c r="C28" s="14" t="s">
        <v>31</v>
      </c>
      <c r="D28" s="15">
        <v>43467</v>
      </c>
      <c r="E28" s="56">
        <v>8407.9</v>
      </c>
      <c r="F28" s="11" t="s">
        <v>9</v>
      </c>
    </row>
    <row r="29" spans="1:7" ht="34.5" customHeight="1" x14ac:dyDescent="0.25">
      <c r="A29" s="16" t="s">
        <v>45</v>
      </c>
      <c r="B29" s="17" t="s">
        <v>46</v>
      </c>
      <c r="C29" s="17" t="s">
        <v>31</v>
      </c>
      <c r="D29" s="18">
        <v>43467</v>
      </c>
      <c r="E29" s="57">
        <v>9060.4</v>
      </c>
      <c r="F29" s="12" t="s">
        <v>9</v>
      </c>
    </row>
    <row r="30" spans="1:7" ht="16.5" customHeight="1" x14ac:dyDescent="0.25">
      <c r="A30" s="13" t="s">
        <v>47</v>
      </c>
      <c r="B30" s="14" t="s">
        <v>48</v>
      </c>
      <c r="C30" s="14" t="s">
        <v>31</v>
      </c>
      <c r="D30" s="15">
        <v>43467</v>
      </c>
      <c r="E30" s="56">
        <v>8407.9</v>
      </c>
      <c r="F30" s="11" t="s">
        <v>9</v>
      </c>
    </row>
    <row r="31" spans="1:7" ht="41.25" customHeight="1" x14ac:dyDescent="0.25">
      <c r="A31" s="16" t="s">
        <v>49</v>
      </c>
      <c r="B31" s="17" t="s">
        <v>50</v>
      </c>
      <c r="C31" s="17" t="s">
        <v>31</v>
      </c>
      <c r="D31" s="18">
        <v>43467</v>
      </c>
      <c r="E31" s="57">
        <v>8407.9</v>
      </c>
      <c r="F31" s="12" t="s">
        <v>9</v>
      </c>
    </row>
    <row r="32" spans="1:7" ht="32.25" customHeight="1" x14ac:dyDescent="0.25">
      <c r="A32" s="13" t="s">
        <v>51</v>
      </c>
      <c r="B32" s="14" t="s">
        <v>52</v>
      </c>
      <c r="C32" s="14" t="s">
        <v>31</v>
      </c>
      <c r="D32" s="15">
        <v>43467</v>
      </c>
      <c r="E32" s="56">
        <v>9060.4</v>
      </c>
      <c r="F32" s="11" t="s">
        <v>9</v>
      </c>
    </row>
    <row r="33" spans="1:6" ht="36" customHeight="1" x14ac:dyDescent="0.25">
      <c r="A33" s="16" t="s">
        <v>53</v>
      </c>
      <c r="B33" s="17" t="s">
        <v>54</v>
      </c>
      <c r="C33" s="17" t="s">
        <v>31</v>
      </c>
      <c r="D33" s="18">
        <v>43467</v>
      </c>
      <c r="E33" s="57">
        <v>8542.4</v>
      </c>
      <c r="F33" s="12" t="s">
        <v>9</v>
      </c>
    </row>
    <row r="34" spans="1:6" ht="40.5" customHeight="1" x14ac:dyDescent="0.25">
      <c r="A34" s="13" t="s">
        <v>55</v>
      </c>
      <c r="B34" s="14" t="s">
        <v>56</v>
      </c>
      <c r="C34" s="14" t="s">
        <v>31</v>
      </c>
      <c r="D34" s="15">
        <v>43467</v>
      </c>
      <c r="E34" s="56">
        <v>8407.9</v>
      </c>
      <c r="F34" s="11" t="s">
        <v>9</v>
      </c>
    </row>
    <row r="35" spans="1:6" ht="39.75" customHeight="1" x14ac:dyDescent="0.25">
      <c r="A35" s="16" t="s">
        <v>57</v>
      </c>
      <c r="B35" s="17" t="s">
        <v>58</v>
      </c>
      <c r="C35" s="17" t="s">
        <v>31</v>
      </c>
      <c r="D35" s="18">
        <v>43467</v>
      </c>
      <c r="E35" s="57">
        <v>7371.9</v>
      </c>
      <c r="F35" s="12" t="s">
        <v>9</v>
      </c>
    </row>
    <row r="36" spans="1:6" ht="41.25" customHeight="1" x14ac:dyDescent="0.25">
      <c r="A36" s="13" t="s">
        <v>59</v>
      </c>
      <c r="B36" s="14" t="s">
        <v>60</v>
      </c>
      <c r="C36" s="14" t="s">
        <v>36</v>
      </c>
      <c r="D36" s="15">
        <v>43467</v>
      </c>
      <c r="E36" s="56">
        <v>8542.4</v>
      </c>
      <c r="F36" s="11" t="s">
        <v>9</v>
      </c>
    </row>
    <row r="37" spans="1:6" ht="30.75" customHeight="1" x14ac:dyDescent="0.25">
      <c r="A37" s="16" t="s">
        <v>61</v>
      </c>
      <c r="B37" s="17" t="s">
        <v>62</v>
      </c>
      <c r="C37" s="17" t="s">
        <v>31</v>
      </c>
      <c r="D37" s="18">
        <v>43467</v>
      </c>
      <c r="E37" s="57">
        <v>7371.9</v>
      </c>
      <c r="F37" s="12" t="s">
        <v>9</v>
      </c>
    </row>
    <row r="38" spans="1:6" ht="40.5" customHeight="1" x14ac:dyDescent="0.25">
      <c r="A38" s="13" t="s">
        <v>63</v>
      </c>
      <c r="B38" s="14" t="s">
        <v>65</v>
      </c>
      <c r="C38" s="14" t="s">
        <v>64</v>
      </c>
      <c r="D38" s="15">
        <v>43467</v>
      </c>
      <c r="E38" s="56">
        <v>8032.6</v>
      </c>
      <c r="F38" s="11" t="s">
        <v>9</v>
      </c>
    </row>
    <row r="39" spans="1:6" ht="36" customHeight="1" x14ac:dyDescent="0.25">
      <c r="A39" s="16" t="s">
        <v>66</v>
      </c>
      <c r="B39" s="17" t="s">
        <v>67</v>
      </c>
      <c r="C39" s="17" t="s">
        <v>31</v>
      </c>
      <c r="D39" s="18">
        <v>43467</v>
      </c>
      <c r="E39" s="57">
        <v>9912.2999999999993</v>
      </c>
      <c r="F39" s="12" t="s">
        <v>9</v>
      </c>
    </row>
    <row r="40" spans="1:6" ht="31.5" customHeight="1" x14ac:dyDescent="0.25">
      <c r="A40" s="13" t="s">
        <v>68</v>
      </c>
      <c r="B40" s="14" t="s">
        <v>69</v>
      </c>
      <c r="C40" s="14" t="s">
        <v>64</v>
      </c>
      <c r="D40" s="15">
        <v>43467</v>
      </c>
      <c r="E40" s="56">
        <v>8001.4</v>
      </c>
      <c r="F40" s="11" t="s">
        <v>9</v>
      </c>
    </row>
    <row r="41" spans="1:6" ht="28.5" customHeight="1" x14ac:dyDescent="0.25">
      <c r="A41" s="16" t="s">
        <v>70</v>
      </c>
      <c r="B41" s="17" t="s">
        <v>71</v>
      </c>
      <c r="C41" s="17" t="s">
        <v>31</v>
      </c>
      <c r="D41" s="18">
        <v>43467</v>
      </c>
      <c r="E41" s="57">
        <v>8295.6</v>
      </c>
      <c r="F41" s="12" t="s">
        <v>9</v>
      </c>
    </row>
    <row r="42" spans="1:6" ht="27.75" customHeight="1" x14ac:dyDescent="0.25">
      <c r="A42" s="13" t="s">
        <v>72</v>
      </c>
      <c r="B42" s="14" t="s">
        <v>73</v>
      </c>
      <c r="C42" s="14" t="s">
        <v>31</v>
      </c>
      <c r="D42" s="15">
        <v>43467</v>
      </c>
      <c r="E42" s="56">
        <v>8471.1</v>
      </c>
      <c r="F42" s="11" t="s">
        <v>9</v>
      </c>
    </row>
    <row r="43" spans="1:6" ht="40.5" customHeight="1" x14ac:dyDescent="0.25">
      <c r="A43" s="16" t="s">
        <v>74</v>
      </c>
      <c r="B43" s="17" t="s">
        <v>75</v>
      </c>
      <c r="C43" s="17" t="s">
        <v>31</v>
      </c>
      <c r="D43" s="18">
        <v>43467</v>
      </c>
      <c r="E43" s="57">
        <v>8407.9</v>
      </c>
      <c r="F43" s="12" t="s">
        <v>9</v>
      </c>
    </row>
    <row r="44" spans="1:6" ht="29.25" customHeight="1" x14ac:dyDescent="0.25">
      <c r="A44" s="13" t="s">
        <v>76</v>
      </c>
      <c r="B44" s="14" t="s">
        <v>10</v>
      </c>
      <c r="C44" s="14" t="s">
        <v>31</v>
      </c>
      <c r="D44" s="15">
        <v>43467</v>
      </c>
      <c r="E44" s="56">
        <v>8435.4</v>
      </c>
      <c r="F44" s="11" t="s">
        <v>9</v>
      </c>
    </row>
    <row r="45" spans="1:6" ht="26.25" customHeight="1" x14ac:dyDescent="0.25">
      <c r="A45" s="16" t="s">
        <v>77</v>
      </c>
      <c r="B45" s="17" t="s">
        <v>78</v>
      </c>
      <c r="C45" s="17" t="s">
        <v>31</v>
      </c>
      <c r="D45" s="18">
        <v>43467</v>
      </c>
      <c r="E45" s="57">
        <v>8164.1</v>
      </c>
      <c r="F45" s="12" t="s">
        <v>9</v>
      </c>
    </row>
    <row r="46" spans="1:6" ht="25.5" customHeight="1" x14ac:dyDescent="0.25">
      <c r="A46" s="13" t="s">
        <v>79</v>
      </c>
      <c r="B46" s="14" t="s">
        <v>80</v>
      </c>
      <c r="C46" s="14" t="s">
        <v>31</v>
      </c>
      <c r="D46" s="15">
        <v>43467</v>
      </c>
      <c r="E46" s="56">
        <v>8024.5</v>
      </c>
      <c r="F46" s="11" t="s">
        <v>9</v>
      </c>
    </row>
    <row r="47" spans="1:6" ht="30.75" customHeight="1" x14ac:dyDescent="0.25">
      <c r="A47" s="16" t="s">
        <v>81</v>
      </c>
      <c r="B47" s="17" t="s">
        <v>82</v>
      </c>
      <c r="C47" s="17" t="s">
        <v>31</v>
      </c>
      <c r="D47" s="18">
        <v>43467</v>
      </c>
      <c r="E47" s="57">
        <v>8471.1</v>
      </c>
      <c r="F47" s="12" t="s">
        <v>9</v>
      </c>
    </row>
    <row r="48" spans="1:6" ht="34.5" customHeight="1" x14ac:dyDescent="0.25">
      <c r="A48" s="13" t="s">
        <v>83</v>
      </c>
      <c r="B48" s="14" t="s">
        <v>84</v>
      </c>
      <c r="C48" s="14" t="s">
        <v>31</v>
      </c>
      <c r="D48" s="15">
        <v>43467</v>
      </c>
      <c r="E48" s="56">
        <v>8407.9</v>
      </c>
      <c r="F48" s="11" t="s">
        <v>9</v>
      </c>
    </row>
    <row r="49" spans="1:6" ht="38.25" customHeight="1" x14ac:dyDescent="0.25">
      <c r="A49" s="16" t="s">
        <v>85</v>
      </c>
      <c r="B49" s="17" t="s">
        <v>86</v>
      </c>
      <c r="C49" s="17" t="s">
        <v>31</v>
      </c>
      <c r="D49" s="18">
        <v>43467</v>
      </c>
      <c r="E49" s="57">
        <v>7889.9</v>
      </c>
      <c r="F49" s="12" t="s">
        <v>9</v>
      </c>
    </row>
    <row r="50" spans="1:6" ht="42.75" customHeight="1" x14ac:dyDescent="0.25">
      <c r="A50" s="13" t="s">
        <v>87</v>
      </c>
      <c r="B50" s="14" t="s">
        <v>89</v>
      </c>
      <c r="C50" s="14" t="s">
        <v>88</v>
      </c>
      <c r="D50" s="15">
        <v>43467</v>
      </c>
      <c r="E50" s="56">
        <v>1999</v>
      </c>
      <c r="F50" s="11" t="s">
        <v>9</v>
      </c>
    </row>
    <row r="51" spans="1:6" ht="34.5" customHeight="1" x14ac:dyDescent="0.25">
      <c r="A51" s="16" t="s">
        <v>90</v>
      </c>
      <c r="B51" s="17" t="s">
        <v>92</v>
      </c>
      <c r="C51" s="17" t="s">
        <v>91</v>
      </c>
      <c r="D51" s="18">
        <v>43467</v>
      </c>
      <c r="E51" s="57">
        <v>4767.3</v>
      </c>
      <c r="F51" s="12" t="s">
        <v>9</v>
      </c>
    </row>
    <row r="52" spans="1:6" ht="33.75" customHeight="1" x14ac:dyDescent="0.25">
      <c r="A52" s="13" t="s">
        <v>93</v>
      </c>
      <c r="B52" s="14" t="s">
        <v>95</v>
      </c>
      <c r="C52" s="14" t="s">
        <v>94</v>
      </c>
      <c r="D52" s="15">
        <v>43467</v>
      </c>
      <c r="E52" s="56">
        <v>5817.9</v>
      </c>
      <c r="F52" s="11" t="s">
        <v>9</v>
      </c>
    </row>
    <row r="53" spans="1:6" ht="39" customHeight="1" x14ac:dyDescent="0.25">
      <c r="A53" s="16" t="s">
        <v>96</v>
      </c>
      <c r="B53" s="17" t="s">
        <v>97</v>
      </c>
      <c r="C53" s="17" t="s">
        <v>31</v>
      </c>
      <c r="D53" s="18">
        <v>43467</v>
      </c>
      <c r="E53" s="57">
        <v>9060.4</v>
      </c>
      <c r="F53" s="12" t="s">
        <v>9</v>
      </c>
    </row>
    <row r="54" spans="1:6" ht="30.75" customHeight="1" x14ac:dyDescent="0.25">
      <c r="A54" s="13" t="s">
        <v>98</v>
      </c>
      <c r="B54" s="14" t="s">
        <v>99</v>
      </c>
      <c r="C54" s="14" t="s">
        <v>64</v>
      </c>
      <c r="D54" s="15">
        <v>43467</v>
      </c>
      <c r="E54" s="56">
        <v>7443.3</v>
      </c>
      <c r="F54" s="11" t="s">
        <v>9</v>
      </c>
    </row>
    <row r="55" spans="1:6" ht="37.5" customHeight="1" x14ac:dyDescent="0.25">
      <c r="A55" s="16" t="s">
        <v>100</v>
      </c>
      <c r="B55" s="17" t="s">
        <v>101</v>
      </c>
      <c r="C55" s="17" t="s">
        <v>31</v>
      </c>
      <c r="D55" s="18">
        <v>43467</v>
      </c>
      <c r="E55" s="57">
        <v>8024.5</v>
      </c>
      <c r="F55" s="12" t="s">
        <v>9</v>
      </c>
    </row>
    <row r="56" spans="1:6" ht="33.75" customHeight="1" x14ac:dyDescent="0.25">
      <c r="A56" s="13" t="s">
        <v>102</v>
      </c>
      <c r="B56" s="14" t="s">
        <v>103</v>
      </c>
      <c r="C56" s="14" t="s">
        <v>31</v>
      </c>
      <c r="D56" s="15">
        <v>43467</v>
      </c>
      <c r="E56" s="56">
        <v>8479.2000000000007</v>
      </c>
      <c r="F56" s="11" t="s">
        <v>9</v>
      </c>
    </row>
    <row r="57" spans="1:6" ht="39.75" customHeight="1" x14ac:dyDescent="0.25">
      <c r="A57" s="16" t="s">
        <v>104</v>
      </c>
      <c r="B57" s="17" t="s">
        <v>12</v>
      </c>
      <c r="C57" s="17" t="s">
        <v>31</v>
      </c>
      <c r="D57" s="18">
        <v>43467</v>
      </c>
      <c r="E57" s="57">
        <v>8024.4</v>
      </c>
      <c r="F57" s="12" t="s">
        <v>9</v>
      </c>
    </row>
    <row r="58" spans="1:6" ht="34.5" customHeight="1" x14ac:dyDescent="0.25">
      <c r="A58" s="13" t="s">
        <v>105</v>
      </c>
      <c r="B58" s="14" t="s">
        <v>106</v>
      </c>
      <c r="C58" s="14" t="s">
        <v>31</v>
      </c>
      <c r="D58" s="15">
        <v>43467</v>
      </c>
      <c r="E58" s="56">
        <v>7860</v>
      </c>
      <c r="F58" s="11" t="s">
        <v>9</v>
      </c>
    </row>
    <row r="59" spans="1:6" ht="25.5" customHeight="1" x14ac:dyDescent="0.25">
      <c r="A59" s="16" t="s">
        <v>107</v>
      </c>
      <c r="B59" s="17" t="s">
        <v>109</v>
      </c>
      <c r="C59" s="17" t="s">
        <v>108</v>
      </c>
      <c r="D59" s="18">
        <v>43467</v>
      </c>
      <c r="E59" s="57">
        <v>4767.3</v>
      </c>
      <c r="F59" s="12" t="s">
        <v>9</v>
      </c>
    </row>
    <row r="60" spans="1:6" ht="23.25" customHeight="1" x14ac:dyDescent="0.25">
      <c r="A60" s="13" t="s">
        <v>110</v>
      </c>
      <c r="B60" s="14" t="s">
        <v>111</v>
      </c>
      <c r="C60" s="14" t="s">
        <v>31</v>
      </c>
      <c r="D60" s="15">
        <v>43467</v>
      </c>
      <c r="E60" s="56">
        <v>9831.2000000000007</v>
      </c>
      <c r="F60" s="11" t="s">
        <v>9</v>
      </c>
    </row>
    <row r="61" spans="1:6" ht="36" customHeight="1" x14ac:dyDescent="0.25">
      <c r="A61" s="16" t="s">
        <v>112</v>
      </c>
      <c r="B61" s="17" t="s">
        <v>113</v>
      </c>
      <c r="C61" s="17" t="s">
        <v>31</v>
      </c>
      <c r="D61" s="18">
        <v>43467</v>
      </c>
      <c r="E61" s="57">
        <v>9210.6</v>
      </c>
      <c r="F61" s="12" t="s">
        <v>9</v>
      </c>
    </row>
    <row r="62" spans="1:6" ht="32.25" customHeight="1" x14ac:dyDescent="0.25">
      <c r="A62" s="13" t="s">
        <v>114</v>
      </c>
      <c r="B62" s="14" t="s">
        <v>115</v>
      </c>
      <c r="C62" s="14" t="s">
        <v>31</v>
      </c>
      <c r="D62" s="15">
        <v>43467</v>
      </c>
      <c r="E62" s="56">
        <v>8024.5</v>
      </c>
      <c r="F62" s="11" t="s">
        <v>9</v>
      </c>
    </row>
    <row r="63" spans="1:6" ht="29.25" customHeight="1" x14ac:dyDescent="0.25">
      <c r="A63" s="16" t="s">
        <v>116</v>
      </c>
      <c r="B63" s="17" t="s">
        <v>11</v>
      </c>
      <c r="C63" s="17" t="s">
        <v>31</v>
      </c>
      <c r="D63" s="18">
        <v>43467</v>
      </c>
      <c r="E63" s="57">
        <v>9060.1</v>
      </c>
      <c r="F63" s="12" t="s">
        <v>9</v>
      </c>
    </row>
    <row r="64" spans="1:6" ht="33" customHeight="1" x14ac:dyDescent="0.25">
      <c r="A64" s="13" t="s">
        <v>117</v>
      </c>
      <c r="B64" s="14" t="s">
        <v>119</v>
      </c>
      <c r="C64" s="14" t="s">
        <v>118</v>
      </c>
      <c r="D64" s="15">
        <v>43467</v>
      </c>
      <c r="E64" s="56">
        <v>4767.3</v>
      </c>
      <c r="F64" s="11" t="s">
        <v>9</v>
      </c>
    </row>
    <row r="65" spans="1:6" ht="32.25" customHeight="1" x14ac:dyDescent="0.25">
      <c r="A65" s="16" t="s">
        <v>120</v>
      </c>
      <c r="B65" s="17" t="s">
        <v>121</v>
      </c>
      <c r="C65" s="17" t="s">
        <v>64</v>
      </c>
      <c r="D65" s="18">
        <v>43467</v>
      </c>
      <c r="E65" s="57">
        <v>7443.2</v>
      </c>
      <c r="F65" s="12" t="s">
        <v>9</v>
      </c>
    </row>
    <row r="66" spans="1:6" ht="33.75" customHeight="1" x14ac:dyDescent="0.25">
      <c r="A66" s="13" t="s">
        <v>122</v>
      </c>
      <c r="B66" s="14" t="s">
        <v>123</v>
      </c>
      <c r="C66" s="14" t="s">
        <v>31</v>
      </c>
      <c r="D66" s="15">
        <v>43467</v>
      </c>
      <c r="E66" s="56">
        <v>8407.9</v>
      </c>
      <c r="F66" s="11" t="s">
        <v>9</v>
      </c>
    </row>
    <row r="67" spans="1:6" ht="36.75" customHeight="1" x14ac:dyDescent="0.25">
      <c r="A67" s="16" t="s">
        <v>124</v>
      </c>
      <c r="B67" s="17" t="s">
        <v>125</v>
      </c>
      <c r="C67" s="17" t="s">
        <v>31</v>
      </c>
      <c r="D67" s="18">
        <v>43467</v>
      </c>
      <c r="E67" s="57">
        <v>8917.7000000000007</v>
      </c>
      <c r="F67" s="12" t="s">
        <v>9</v>
      </c>
    </row>
    <row r="68" spans="1:6" ht="35.25" customHeight="1" x14ac:dyDescent="0.25">
      <c r="A68" s="13" t="s">
        <v>126</v>
      </c>
      <c r="B68" s="14" t="s">
        <v>127</v>
      </c>
      <c r="C68" s="14" t="s">
        <v>31</v>
      </c>
      <c r="D68" s="15">
        <v>43467</v>
      </c>
      <c r="E68" s="56">
        <v>8024.5</v>
      </c>
      <c r="F68" s="11" t="s">
        <v>9</v>
      </c>
    </row>
    <row r="69" spans="1:6" ht="25.5" customHeight="1" x14ac:dyDescent="0.25">
      <c r="A69" s="16" t="s">
        <v>128</v>
      </c>
      <c r="B69" s="17" t="s">
        <v>129</v>
      </c>
      <c r="C69" s="17" t="s">
        <v>31</v>
      </c>
      <c r="D69" s="18">
        <v>43467</v>
      </c>
      <c r="E69" s="57">
        <v>8024.4</v>
      </c>
      <c r="F69" s="12" t="s">
        <v>9</v>
      </c>
    </row>
    <row r="70" spans="1:6" ht="38.25" customHeight="1" x14ac:dyDescent="0.25">
      <c r="A70" s="13" t="s">
        <v>130</v>
      </c>
      <c r="B70" s="14" t="s">
        <v>131</v>
      </c>
      <c r="C70" s="14" t="s">
        <v>31</v>
      </c>
      <c r="D70" s="15">
        <v>43467</v>
      </c>
      <c r="E70" s="56">
        <v>8407.9</v>
      </c>
      <c r="F70" s="11" t="s">
        <v>9</v>
      </c>
    </row>
    <row r="71" spans="1:6" ht="30" customHeight="1" x14ac:dyDescent="0.25">
      <c r="A71" s="16" t="s">
        <v>132</v>
      </c>
      <c r="B71" s="17" t="s">
        <v>133</v>
      </c>
      <c r="C71" s="17" t="s">
        <v>31</v>
      </c>
      <c r="D71" s="18">
        <v>43467</v>
      </c>
      <c r="E71" s="57">
        <v>30709.4</v>
      </c>
      <c r="F71" s="12" t="s">
        <v>9</v>
      </c>
    </row>
    <row r="72" spans="1:6" ht="34.5" customHeight="1" x14ac:dyDescent="0.25">
      <c r="A72" s="13" t="s">
        <v>134</v>
      </c>
      <c r="B72" s="14" t="s">
        <v>135</v>
      </c>
      <c r="C72" s="14" t="s">
        <v>31</v>
      </c>
      <c r="D72" s="15">
        <v>43467</v>
      </c>
      <c r="E72" s="56">
        <v>8407.9</v>
      </c>
      <c r="F72" s="11" t="s">
        <v>9</v>
      </c>
    </row>
    <row r="73" spans="1:6" ht="30.75" customHeight="1" x14ac:dyDescent="0.25">
      <c r="A73" s="16" t="s">
        <v>136</v>
      </c>
      <c r="B73" s="17" t="s">
        <v>137</v>
      </c>
      <c r="C73" s="17" t="s">
        <v>31</v>
      </c>
      <c r="D73" s="18">
        <v>43467</v>
      </c>
      <c r="E73" s="57">
        <v>8407.9</v>
      </c>
      <c r="F73" s="12" t="s">
        <v>9</v>
      </c>
    </row>
    <row r="74" spans="1:6" ht="32.25" customHeight="1" x14ac:dyDescent="0.25">
      <c r="A74" s="13" t="s">
        <v>138</v>
      </c>
      <c r="B74" s="14" t="s">
        <v>139</v>
      </c>
      <c r="C74" s="14" t="s">
        <v>31</v>
      </c>
      <c r="D74" s="15">
        <v>43467</v>
      </c>
      <c r="E74" s="56">
        <v>8407.9</v>
      </c>
      <c r="F74" s="11" t="s">
        <v>9</v>
      </c>
    </row>
    <row r="75" spans="1:6" ht="35.25" customHeight="1" x14ac:dyDescent="0.25">
      <c r="A75" s="16" t="s">
        <v>140</v>
      </c>
      <c r="B75" s="17" t="s">
        <v>141</v>
      </c>
      <c r="C75" s="17" t="s">
        <v>31</v>
      </c>
      <c r="D75" s="18">
        <v>43467</v>
      </c>
      <c r="E75" s="57">
        <v>8407.9</v>
      </c>
      <c r="F75" s="12" t="s">
        <v>9</v>
      </c>
    </row>
    <row r="76" spans="1:6" ht="33.75" customHeight="1" x14ac:dyDescent="0.25">
      <c r="A76" s="13" t="s">
        <v>142</v>
      </c>
      <c r="B76" s="14" t="s">
        <v>143</v>
      </c>
      <c r="C76" s="14" t="s">
        <v>31</v>
      </c>
      <c r="D76" s="15">
        <v>43467</v>
      </c>
      <c r="E76" s="56">
        <v>8419.9</v>
      </c>
      <c r="F76" s="11" t="s">
        <v>9</v>
      </c>
    </row>
    <row r="77" spans="1:6" ht="34.5" customHeight="1" x14ac:dyDescent="0.25">
      <c r="A77" s="16" t="s">
        <v>144</v>
      </c>
      <c r="B77" s="17" t="s">
        <v>145</v>
      </c>
      <c r="C77" s="17" t="s">
        <v>31</v>
      </c>
      <c r="D77" s="18">
        <v>43467</v>
      </c>
      <c r="E77" s="57">
        <v>8024.4</v>
      </c>
      <c r="F77" s="12" t="s">
        <v>9</v>
      </c>
    </row>
    <row r="78" spans="1:6" ht="36.75" customHeight="1" x14ac:dyDescent="0.25">
      <c r="A78" s="13" t="s">
        <v>146</v>
      </c>
      <c r="B78" s="14" t="s">
        <v>147</v>
      </c>
      <c r="C78" s="14" t="s">
        <v>31</v>
      </c>
      <c r="D78" s="15">
        <v>43467</v>
      </c>
      <c r="E78" s="56">
        <v>9381.5</v>
      </c>
      <c r="F78" s="11" t="s">
        <v>9</v>
      </c>
    </row>
    <row r="79" spans="1:6" ht="32.25" customHeight="1" x14ac:dyDescent="0.25">
      <c r="A79" s="16" t="s">
        <v>148</v>
      </c>
      <c r="B79" s="17" t="s">
        <v>150</v>
      </c>
      <c r="C79" s="17" t="s">
        <v>149</v>
      </c>
      <c r="D79" s="18">
        <v>43467</v>
      </c>
      <c r="E79" s="57">
        <v>5315</v>
      </c>
      <c r="F79" s="12" t="s">
        <v>9</v>
      </c>
    </row>
    <row r="80" spans="1:6" ht="33.75" customHeight="1" x14ac:dyDescent="0.25">
      <c r="A80" s="13" t="s">
        <v>151</v>
      </c>
      <c r="B80" s="14" t="s">
        <v>152</v>
      </c>
      <c r="C80" s="14" t="s">
        <v>31</v>
      </c>
      <c r="D80" s="15">
        <v>43467</v>
      </c>
      <c r="E80" s="56">
        <v>7860.1</v>
      </c>
      <c r="F80" s="11" t="s">
        <v>9</v>
      </c>
    </row>
    <row r="81" spans="1:6" ht="35.25" customHeight="1" x14ac:dyDescent="0.25">
      <c r="A81" s="16" t="s">
        <v>153</v>
      </c>
      <c r="B81" s="17" t="s">
        <v>154</v>
      </c>
      <c r="C81" s="17" t="s">
        <v>31</v>
      </c>
      <c r="D81" s="18">
        <v>43467</v>
      </c>
      <c r="E81" s="57">
        <v>9067.5</v>
      </c>
      <c r="F81" s="12" t="s">
        <v>9</v>
      </c>
    </row>
    <row r="82" spans="1:6" ht="36" customHeight="1" x14ac:dyDescent="0.25">
      <c r="A82" s="13" t="s">
        <v>155</v>
      </c>
      <c r="B82" s="14" t="s">
        <v>156</v>
      </c>
      <c r="C82" s="14" t="s">
        <v>31</v>
      </c>
      <c r="D82" s="15">
        <v>43467</v>
      </c>
      <c r="E82" s="56">
        <v>8471.1</v>
      </c>
      <c r="F82" s="11" t="s">
        <v>9</v>
      </c>
    </row>
    <row r="83" spans="1:6" ht="29.25" customHeight="1" x14ac:dyDescent="0.25">
      <c r="A83" s="16" t="s">
        <v>157</v>
      </c>
      <c r="B83" s="17" t="s">
        <v>158</v>
      </c>
      <c r="C83" s="17" t="s">
        <v>31</v>
      </c>
      <c r="D83" s="18">
        <v>43467</v>
      </c>
      <c r="E83" s="57">
        <v>8407.9</v>
      </c>
      <c r="F83" s="12" t="s">
        <v>9</v>
      </c>
    </row>
    <row r="84" spans="1:6" ht="30" customHeight="1" x14ac:dyDescent="0.25">
      <c r="A84" s="13" t="s">
        <v>159</v>
      </c>
      <c r="B84" s="14" t="s">
        <v>160</v>
      </c>
      <c r="C84" s="14" t="s">
        <v>31</v>
      </c>
      <c r="D84" s="15">
        <v>43467</v>
      </c>
      <c r="E84" s="56">
        <v>7443.2</v>
      </c>
      <c r="F84" s="11" t="s">
        <v>9</v>
      </c>
    </row>
    <row r="85" spans="1:6" ht="39" customHeight="1" x14ac:dyDescent="0.25">
      <c r="A85" s="16" t="s">
        <v>161</v>
      </c>
      <c r="B85" s="17" t="s">
        <v>162</v>
      </c>
      <c r="C85" s="17" t="s">
        <v>31</v>
      </c>
      <c r="D85" s="18">
        <v>43467</v>
      </c>
      <c r="E85" s="57">
        <v>9060.4</v>
      </c>
      <c r="F85" s="12" t="s">
        <v>9</v>
      </c>
    </row>
    <row r="86" spans="1:6" ht="28.5" customHeight="1" x14ac:dyDescent="0.25">
      <c r="A86" s="13" t="s">
        <v>163</v>
      </c>
      <c r="B86" s="14" t="s">
        <v>164</v>
      </c>
      <c r="C86" s="14" t="s">
        <v>31</v>
      </c>
      <c r="D86" s="15">
        <v>43467</v>
      </c>
      <c r="E86" s="56">
        <v>8407.9</v>
      </c>
      <c r="F86" s="11" t="s">
        <v>9</v>
      </c>
    </row>
    <row r="87" spans="1:6" ht="35.25" customHeight="1" x14ac:dyDescent="0.25">
      <c r="A87" s="16" t="s">
        <v>165</v>
      </c>
      <c r="B87" s="17" t="s">
        <v>167</v>
      </c>
      <c r="C87" s="17" t="s">
        <v>166</v>
      </c>
      <c r="D87" s="18">
        <v>43467</v>
      </c>
      <c r="E87" s="57">
        <v>6478.6</v>
      </c>
      <c r="F87" s="12" t="s">
        <v>9</v>
      </c>
    </row>
    <row r="88" spans="1:6" ht="32.25" customHeight="1" x14ac:dyDescent="0.25">
      <c r="A88" s="13" t="s">
        <v>168</v>
      </c>
      <c r="B88" s="14" t="s">
        <v>170</v>
      </c>
      <c r="C88" s="14" t="s">
        <v>169</v>
      </c>
      <c r="D88" s="15">
        <v>43467</v>
      </c>
      <c r="E88" s="56">
        <v>6307.1</v>
      </c>
      <c r="F88" s="11" t="s">
        <v>9</v>
      </c>
    </row>
    <row r="89" spans="1:6" ht="29.25" customHeight="1" x14ac:dyDescent="0.25">
      <c r="A89" s="16" t="s">
        <v>171</v>
      </c>
      <c r="B89" s="17" t="s">
        <v>172</v>
      </c>
      <c r="C89" s="17" t="s">
        <v>64</v>
      </c>
      <c r="D89" s="18">
        <v>43467</v>
      </c>
      <c r="E89" s="57">
        <v>7889.9</v>
      </c>
      <c r="F89" s="12" t="s">
        <v>9</v>
      </c>
    </row>
    <row r="90" spans="1:6" ht="31.5" customHeight="1" x14ac:dyDescent="0.25">
      <c r="A90" s="13" t="s">
        <v>173</v>
      </c>
      <c r="B90" s="14" t="s">
        <v>175</v>
      </c>
      <c r="C90" s="14" t="s">
        <v>174</v>
      </c>
      <c r="D90" s="15">
        <v>43467</v>
      </c>
      <c r="E90" s="56">
        <v>5315</v>
      </c>
      <c r="F90" s="11" t="s">
        <v>9</v>
      </c>
    </row>
    <row r="91" spans="1:6" ht="27" customHeight="1" x14ac:dyDescent="0.25">
      <c r="A91" s="16" t="s">
        <v>176</v>
      </c>
      <c r="B91" s="17" t="s">
        <v>178</v>
      </c>
      <c r="C91" s="17" t="s">
        <v>177</v>
      </c>
      <c r="D91" s="18">
        <v>43467</v>
      </c>
      <c r="E91" s="57">
        <v>1220.4000000000001</v>
      </c>
      <c r="F91" s="12" t="s">
        <v>9</v>
      </c>
    </row>
    <row r="92" spans="1:6" ht="34.5" customHeight="1" x14ac:dyDescent="0.25">
      <c r="A92" s="13" t="s">
        <v>179</v>
      </c>
      <c r="B92" s="14" t="s">
        <v>181</v>
      </c>
      <c r="C92" s="14" t="s">
        <v>180</v>
      </c>
      <c r="D92" s="15">
        <v>43467</v>
      </c>
      <c r="E92" s="56">
        <v>7575.7</v>
      </c>
      <c r="F92" s="11" t="s">
        <v>9</v>
      </c>
    </row>
    <row r="93" spans="1:6" ht="30" customHeight="1" x14ac:dyDescent="0.25">
      <c r="A93" s="16" t="s">
        <v>182</v>
      </c>
      <c r="B93" s="17" t="s">
        <v>184</v>
      </c>
      <c r="C93" s="17" t="s">
        <v>183</v>
      </c>
      <c r="D93" s="18">
        <v>43467</v>
      </c>
      <c r="E93" s="57">
        <v>6315.2</v>
      </c>
      <c r="F93" s="12" t="s">
        <v>9</v>
      </c>
    </row>
    <row r="94" spans="1:6" ht="43.5" customHeight="1" x14ac:dyDescent="0.25">
      <c r="A94" s="13" t="s">
        <v>185</v>
      </c>
      <c r="B94" s="14" t="s">
        <v>187</v>
      </c>
      <c r="C94" s="14" t="s">
        <v>186</v>
      </c>
      <c r="D94" s="15">
        <v>43467</v>
      </c>
      <c r="E94" s="56">
        <v>1205.5999999999999</v>
      </c>
      <c r="F94" s="11" t="s">
        <v>9</v>
      </c>
    </row>
    <row r="95" spans="1:6" ht="30" customHeight="1" x14ac:dyDescent="0.25">
      <c r="A95" s="16" t="s">
        <v>188</v>
      </c>
      <c r="B95" s="17" t="s">
        <v>190</v>
      </c>
      <c r="C95" s="17" t="s">
        <v>189</v>
      </c>
      <c r="D95" s="18">
        <v>43467</v>
      </c>
      <c r="E95" s="57">
        <v>832.6</v>
      </c>
      <c r="F95" s="12" t="s">
        <v>9</v>
      </c>
    </row>
    <row r="96" spans="1:6" ht="35.25" customHeight="1" x14ac:dyDescent="0.25">
      <c r="A96" s="13" t="s">
        <v>191</v>
      </c>
      <c r="B96" s="14" t="s">
        <v>193</v>
      </c>
      <c r="C96" s="14" t="s">
        <v>192</v>
      </c>
      <c r="D96" s="15">
        <v>43467</v>
      </c>
      <c r="E96" s="56">
        <v>7758.3</v>
      </c>
      <c r="F96" s="11" t="s">
        <v>9</v>
      </c>
    </row>
    <row r="97" spans="1:7" ht="30.75" customHeight="1" x14ac:dyDescent="0.25">
      <c r="A97" s="16" t="s">
        <v>194</v>
      </c>
      <c r="B97" s="17" t="s">
        <v>196</v>
      </c>
      <c r="C97" s="17" t="s">
        <v>195</v>
      </c>
      <c r="D97" s="18">
        <v>43467</v>
      </c>
      <c r="E97" s="57">
        <v>3171.8</v>
      </c>
      <c r="F97" s="12" t="s">
        <v>9</v>
      </c>
    </row>
    <row r="98" spans="1:7" ht="33.75" customHeight="1" x14ac:dyDescent="0.25">
      <c r="A98" s="13" t="s">
        <v>197</v>
      </c>
      <c r="B98" s="14" t="s">
        <v>198</v>
      </c>
      <c r="C98" s="14" t="s">
        <v>198</v>
      </c>
      <c r="D98" s="15">
        <v>43103</v>
      </c>
      <c r="E98" s="56">
        <v>273.68000000005122</v>
      </c>
      <c r="F98" s="11" t="s">
        <v>9</v>
      </c>
    </row>
    <row r="99" spans="1:7" ht="25.5" customHeight="1" x14ac:dyDescent="0.25">
      <c r="A99" s="16" t="s">
        <v>199</v>
      </c>
      <c r="B99" s="17" t="s">
        <v>201</v>
      </c>
      <c r="C99" s="17" t="s">
        <v>200</v>
      </c>
      <c r="D99" s="18">
        <v>43469</v>
      </c>
      <c r="E99" s="57">
        <v>55948.60127777778</v>
      </c>
      <c r="F99" s="12" t="s">
        <v>9</v>
      </c>
    </row>
    <row r="100" spans="1:7" ht="22.5" customHeight="1" x14ac:dyDescent="0.25">
      <c r="A100" s="13" t="s">
        <v>202</v>
      </c>
      <c r="B100" s="14" t="s">
        <v>203</v>
      </c>
      <c r="C100" s="14" t="s">
        <v>200</v>
      </c>
      <c r="D100" s="15">
        <v>43469</v>
      </c>
      <c r="E100" s="56">
        <v>55948.60127777778</v>
      </c>
      <c r="F100" s="11" t="s">
        <v>9</v>
      </c>
    </row>
    <row r="101" spans="1:7" ht="15.75" customHeight="1" x14ac:dyDescent="0.25">
      <c r="A101" s="16" t="s">
        <v>204</v>
      </c>
      <c r="B101" s="17" t="s">
        <v>205</v>
      </c>
      <c r="C101" s="17" t="s">
        <v>200</v>
      </c>
      <c r="D101" s="18">
        <v>43469</v>
      </c>
      <c r="E101" s="57">
        <v>80846.995284865494</v>
      </c>
      <c r="F101" s="12" t="s">
        <v>9</v>
      </c>
    </row>
    <row r="102" spans="1:7" ht="21" customHeight="1" x14ac:dyDescent="0.25">
      <c r="A102" s="13" t="s">
        <v>206</v>
      </c>
      <c r="B102" s="14" t="s">
        <v>201</v>
      </c>
      <c r="C102" s="14" t="s">
        <v>207</v>
      </c>
      <c r="D102" s="15">
        <v>43469</v>
      </c>
      <c r="E102" s="56">
        <v>10344.700000000001</v>
      </c>
      <c r="F102" s="11" t="s">
        <v>9</v>
      </c>
    </row>
    <row r="103" spans="1:7" ht="19.5" customHeight="1" x14ac:dyDescent="0.25">
      <c r="A103" s="16" t="s">
        <v>208</v>
      </c>
      <c r="B103" s="17" t="s">
        <v>209</v>
      </c>
      <c r="C103" s="17" t="s">
        <v>207</v>
      </c>
      <c r="D103" s="18">
        <v>43469</v>
      </c>
      <c r="E103" s="57">
        <v>22150</v>
      </c>
      <c r="F103" s="12" t="s">
        <v>9</v>
      </c>
    </row>
    <row r="104" spans="1:7" ht="18" customHeight="1" x14ac:dyDescent="0.25">
      <c r="A104" s="13" t="s">
        <v>210</v>
      </c>
      <c r="B104" s="14" t="s">
        <v>201</v>
      </c>
      <c r="C104" s="14" t="s">
        <v>211</v>
      </c>
      <c r="D104" s="15">
        <v>43469</v>
      </c>
      <c r="E104" s="56">
        <v>15001.800000000199</v>
      </c>
      <c r="F104" s="11" t="s">
        <v>9</v>
      </c>
    </row>
    <row r="105" spans="1:7" ht="25.5" customHeight="1" x14ac:dyDescent="0.25">
      <c r="A105" s="16" t="s">
        <v>212</v>
      </c>
      <c r="B105" s="17" t="s">
        <v>209</v>
      </c>
      <c r="C105" s="17" t="s">
        <v>211</v>
      </c>
      <c r="D105" s="18">
        <v>43469</v>
      </c>
      <c r="E105" s="57">
        <v>31814.7</v>
      </c>
      <c r="F105" s="12" t="s">
        <v>9</v>
      </c>
    </row>
    <row r="106" spans="1:7" ht="57.75" customHeight="1" x14ac:dyDescent="0.25">
      <c r="A106" s="13" t="s">
        <v>197</v>
      </c>
      <c r="B106" s="14" t="s">
        <v>214</v>
      </c>
      <c r="C106" s="14" t="s">
        <v>213</v>
      </c>
      <c r="D106" s="15">
        <v>43469</v>
      </c>
      <c r="E106" s="56">
        <f>22846.5+1016</f>
        <v>23862.5</v>
      </c>
      <c r="F106" s="11" t="s">
        <v>9</v>
      </c>
    </row>
    <row r="107" spans="1:7" ht="27.75" customHeight="1" x14ac:dyDescent="0.25">
      <c r="A107" s="16" t="s">
        <v>215</v>
      </c>
      <c r="B107" s="17" t="s">
        <v>20</v>
      </c>
      <c r="C107" s="17" t="s">
        <v>20</v>
      </c>
      <c r="D107" s="18">
        <v>43475</v>
      </c>
      <c r="E107" s="57">
        <v>0</v>
      </c>
      <c r="F107" s="12" t="s">
        <v>9</v>
      </c>
    </row>
    <row r="108" spans="1:7" ht="27.75" customHeight="1" x14ac:dyDescent="0.25">
      <c r="A108" s="13" t="s">
        <v>216</v>
      </c>
      <c r="B108" s="14" t="s">
        <v>20</v>
      </c>
      <c r="C108" s="14" t="s">
        <v>20</v>
      </c>
      <c r="D108" s="15">
        <v>43475</v>
      </c>
      <c r="E108" s="56">
        <v>0</v>
      </c>
      <c r="F108" s="11" t="s">
        <v>9</v>
      </c>
      <c r="G108" s="7"/>
    </row>
    <row r="109" spans="1:7" ht="22.5" customHeight="1" x14ac:dyDescent="0.25">
      <c r="A109" s="16" t="s">
        <v>217</v>
      </c>
      <c r="B109" s="17" t="s">
        <v>20</v>
      </c>
      <c r="C109" s="17" t="s">
        <v>20</v>
      </c>
      <c r="D109" s="18">
        <v>43475</v>
      </c>
      <c r="E109" s="57">
        <v>0</v>
      </c>
      <c r="F109" s="12" t="s">
        <v>9</v>
      </c>
    </row>
    <row r="110" spans="1:7" ht="25.5" customHeight="1" x14ac:dyDescent="0.25">
      <c r="A110" s="13" t="s">
        <v>218</v>
      </c>
      <c r="B110" s="14" t="s">
        <v>20</v>
      </c>
      <c r="C110" s="14" t="s">
        <v>20</v>
      </c>
      <c r="D110" s="15">
        <v>43475</v>
      </c>
      <c r="E110" s="56">
        <v>0</v>
      </c>
      <c r="F110" s="11" t="s">
        <v>9</v>
      </c>
    </row>
    <row r="111" spans="1:7" ht="22.5" customHeight="1" x14ac:dyDescent="0.25">
      <c r="A111" s="16" t="s">
        <v>219</v>
      </c>
      <c r="B111" s="17" t="s">
        <v>20</v>
      </c>
      <c r="C111" s="17" t="s">
        <v>20</v>
      </c>
      <c r="D111" s="18">
        <v>43475</v>
      </c>
      <c r="E111" s="57">
        <v>0</v>
      </c>
      <c r="F111" s="12" t="s">
        <v>9</v>
      </c>
    </row>
    <row r="112" spans="1:7" ht="22.5" customHeight="1" x14ac:dyDescent="0.25">
      <c r="A112" s="13" t="s">
        <v>220</v>
      </c>
      <c r="B112" s="14" t="s">
        <v>20</v>
      </c>
      <c r="C112" s="14" t="s">
        <v>20</v>
      </c>
      <c r="D112" s="15">
        <v>43475</v>
      </c>
      <c r="E112" s="56">
        <v>0</v>
      </c>
      <c r="F112" s="11" t="s">
        <v>9</v>
      </c>
    </row>
    <row r="113" spans="1:6" ht="28.5" customHeight="1" x14ac:dyDescent="0.25">
      <c r="A113" s="16" t="s">
        <v>221</v>
      </c>
      <c r="B113" s="17" t="s">
        <v>20</v>
      </c>
      <c r="C113" s="17" t="s">
        <v>20</v>
      </c>
      <c r="D113" s="18">
        <v>43475</v>
      </c>
      <c r="E113" s="57">
        <v>0</v>
      </c>
      <c r="F113" s="12" t="s">
        <v>9</v>
      </c>
    </row>
    <row r="114" spans="1:6" ht="27" customHeight="1" x14ac:dyDescent="0.25">
      <c r="A114" s="13" t="s">
        <v>222</v>
      </c>
      <c r="B114" s="14" t="s">
        <v>20</v>
      </c>
      <c r="C114" s="14" t="s">
        <v>20</v>
      </c>
      <c r="D114" s="15">
        <v>43475</v>
      </c>
      <c r="E114" s="56">
        <v>0</v>
      </c>
      <c r="F114" s="11" t="s">
        <v>9</v>
      </c>
    </row>
    <row r="115" spans="1:6" ht="27" customHeight="1" x14ac:dyDescent="0.25">
      <c r="A115" s="16" t="s">
        <v>223</v>
      </c>
      <c r="B115" s="17" t="s">
        <v>20</v>
      </c>
      <c r="C115" s="17" t="s">
        <v>20</v>
      </c>
      <c r="D115" s="18">
        <v>43475</v>
      </c>
      <c r="E115" s="57">
        <v>0</v>
      </c>
      <c r="F115" s="12" t="s">
        <v>9</v>
      </c>
    </row>
    <row r="116" spans="1:6" ht="16.5" customHeight="1" x14ac:dyDescent="0.25">
      <c r="A116" s="13" t="s">
        <v>224</v>
      </c>
      <c r="B116" s="14" t="s">
        <v>20</v>
      </c>
      <c r="C116" s="14" t="s">
        <v>20</v>
      </c>
      <c r="D116" s="15">
        <v>43475</v>
      </c>
      <c r="E116" s="56">
        <v>0</v>
      </c>
      <c r="F116" s="11" t="s">
        <v>9</v>
      </c>
    </row>
    <row r="117" spans="1:6" ht="24.75" customHeight="1" x14ac:dyDescent="0.25">
      <c r="A117" s="16" t="s">
        <v>225</v>
      </c>
      <c r="B117" s="17" t="s">
        <v>20</v>
      </c>
      <c r="C117" s="17" t="s">
        <v>20</v>
      </c>
      <c r="D117" s="18">
        <v>43475</v>
      </c>
      <c r="E117" s="57">
        <v>0</v>
      </c>
      <c r="F117" s="12" t="s">
        <v>9</v>
      </c>
    </row>
    <row r="118" spans="1:6" x14ac:dyDescent="0.25">
      <c r="A118" s="13" t="s">
        <v>226</v>
      </c>
      <c r="B118" s="14" t="s">
        <v>20</v>
      </c>
      <c r="C118" s="14" t="s">
        <v>20</v>
      </c>
      <c r="D118" s="15">
        <v>43475</v>
      </c>
      <c r="E118" s="56">
        <v>0</v>
      </c>
      <c r="F118" s="11" t="s">
        <v>9</v>
      </c>
    </row>
    <row r="119" spans="1:6" x14ac:dyDescent="0.25">
      <c r="A119" s="16" t="s">
        <v>227</v>
      </c>
      <c r="B119" s="17" t="s">
        <v>20</v>
      </c>
      <c r="C119" s="17" t="s">
        <v>20</v>
      </c>
      <c r="D119" s="18">
        <v>43475</v>
      </c>
      <c r="E119" s="57">
        <v>0</v>
      </c>
      <c r="F119" s="12" t="s">
        <v>9</v>
      </c>
    </row>
    <row r="120" spans="1:6" ht="29.25" customHeight="1" x14ac:dyDescent="0.25">
      <c r="A120" s="13" t="s">
        <v>228</v>
      </c>
      <c r="B120" s="14" t="s">
        <v>20</v>
      </c>
      <c r="C120" s="14" t="s">
        <v>20</v>
      </c>
      <c r="D120" s="15">
        <v>43475</v>
      </c>
      <c r="E120" s="56">
        <v>0</v>
      </c>
      <c r="F120" s="11" t="s">
        <v>9</v>
      </c>
    </row>
    <row r="121" spans="1:6" ht="30" customHeight="1" x14ac:dyDescent="0.25">
      <c r="A121" s="16" t="s">
        <v>229</v>
      </c>
      <c r="B121" s="17" t="s">
        <v>20</v>
      </c>
      <c r="C121" s="17" t="s">
        <v>20</v>
      </c>
      <c r="D121" s="18">
        <v>43475</v>
      </c>
      <c r="E121" s="57">
        <v>0</v>
      </c>
      <c r="F121" s="12" t="s">
        <v>9</v>
      </c>
    </row>
    <row r="122" spans="1:6" ht="27" customHeight="1" x14ac:dyDescent="0.25">
      <c r="A122" s="13" t="s">
        <v>230</v>
      </c>
      <c r="B122" s="14" t="s">
        <v>20</v>
      </c>
      <c r="C122" s="14" t="s">
        <v>20</v>
      </c>
      <c r="D122" s="15">
        <v>43475</v>
      </c>
      <c r="E122" s="56">
        <v>0</v>
      </c>
      <c r="F122" s="11" t="s">
        <v>9</v>
      </c>
    </row>
    <row r="123" spans="1:6" ht="28.5" customHeight="1" x14ac:dyDescent="0.25">
      <c r="A123" s="16" t="s">
        <v>231</v>
      </c>
      <c r="B123" s="17" t="s">
        <v>20</v>
      </c>
      <c r="C123" s="17" t="s">
        <v>20</v>
      </c>
      <c r="D123" s="18">
        <v>43475</v>
      </c>
      <c r="E123" s="57">
        <v>0</v>
      </c>
      <c r="F123" s="12" t="s">
        <v>9</v>
      </c>
    </row>
    <row r="124" spans="1:6" ht="27" customHeight="1" x14ac:dyDescent="0.25">
      <c r="A124" s="13" t="s">
        <v>232</v>
      </c>
      <c r="B124" s="14" t="s">
        <v>20</v>
      </c>
      <c r="C124" s="14" t="s">
        <v>20</v>
      </c>
      <c r="D124" s="15">
        <v>43475</v>
      </c>
      <c r="E124" s="56">
        <v>0</v>
      </c>
      <c r="F124" s="11" t="s">
        <v>9</v>
      </c>
    </row>
    <row r="125" spans="1:6" ht="32.25" customHeight="1" x14ac:dyDescent="0.25">
      <c r="A125" s="16" t="s">
        <v>233</v>
      </c>
      <c r="B125" s="17" t="s">
        <v>20</v>
      </c>
      <c r="C125" s="17" t="s">
        <v>20</v>
      </c>
      <c r="D125" s="18">
        <v>43475</v>
      </c>
      <c r="E125" s="57">
        <v>0</v>
      </c>
      <c r="F125" s="12" t="s">
        <v>9</v>
      </c>
    </row>
    <row r="126" spans="1:6" ht="26.25" customHeight="1" x14ac:dyDescent="0.25">
      <c r="A126" s="13" t="s">
        <v>234</v>
      </c>
      <c r="B126" s="14" t="s">
        <v>20</v>
      </c>
      <c r="C126" s="14" t="s">
        <v>20</v>
      </c>
      <c r="D126" s="15">
        <v>43475</v>
      </c>
      <c r="E126" s="56">
        <v>0</v>
      </c>
      <c r="F126" s="11" t="s">
        <v>9</v>
      </c>
    </row>
    <row r="127" spans="1:6" ht="36" customHeight="1" x14ac:dyDescent="0.25">
      <c r="A127" s="16" t="s">
        <v>235</v>
      </c>
      <c r="B127" s="17" t="s">
        <v>20</v>
      </c>
      <c r="C127" s="17" t="s">
        <v>20</v>
      </c>
      <c r="D127" s="18">
        <v>43475</v>
      </c>
      <c r="E127" s="57">
        <v>0</v>
      </c>
      <c r="F127" s="12" t="s">
        <v>9</v>
      </c>
    </row>
    <row r="128" spans="1:6" ht="33.75" customHeight="1" x14ac:dyDescent="0.25">
      <c r="A128" s="13" t="s">
        <v>236</v>
      </c>
      <c r="B128" s="14" t="s">
        <v>20</v>
      </c>
      <c r="C128" s="14" t="s">
        <v>20</v>
      </c>
      <c r="D128" s="15">
        <v>43475</v>
      </c>
      <c r="E128" s="56">
        <v>0</v>
      </c>
      <c r="F128" s="11" t="s">
        <v>9</v>
      </c>
    </row>
    <row r="129" spans="1:6" x14ac:dyDescent="0.25">
      <c r="A129" s="16" t="s">
        <v>237</v>
      </c>
      <c r="B129" s="17" t="s">
        <v>20</v>
      </c>
      <c r="C129" s="17" t="s">
        <v>20</v>
      </c>
      <c r="D129" s="18">
        <v>43475</v>
      </c>
      <c r="E129" s="57">
        <v>0</v>
      </c>
      <c r="F129" s="12" t="s">
        <v>9</v>
      </c>
    </row>
    <row r="130" spans="1:6" x14ac:dyDescent="0.25">
      <c r="A130" s="13" t="s">
        <v>238</v>
      </c>
      <c r="B130" s="14" t="s">
        <v>20</v>
      </c>
      <c r="C130" s="14" t="s">
        <v>20</v>
      </c>
      <c r="D130" s="15">
        <v>43475</v>
      </c>
      <c r="E130" s="56">
        <v>0</v>
      </c>
      <c r="F130" s="11" t="s">
        <v>9</v>
      </c>
    </row>
    <row r="131" spans="1:6" x14ac:dyDescent="0.25">
      <c r="A131" s="16" t="s">
        <v>239</v>
      </c>
      <c r="B131" s="17" t="s">
        <v>20</v>
      </c>
      <c r="C131" s="17" t="s">
        <v>20</v>
      </c>
      <c r="D131" s="18">
        <v>43475</v>
      </c>
      <c r="E131" s="57">
        <v>0</v>
      </c>
      <c r="F131" s="12" t="s">
        <v>9</v>
      </c>
    </row>
    <row r="132" spans="1:6" x14ac:dyDescent="0.25">
      <c r="A132" s="13" t="s">
        <v>240</v>
      </c>
      <c r="B132" s="14" t="s">
        <v>20</v>
      </c>
      <c r="C132" s="14" t="s">
        <v>20</v>
      </c>
      <c r="D132" s="15">
        <v>43475</v>
      </c>
      <c r="E132" s="56">
        <v>0</v>
      </c>
      <c r="F132" s="11" t="s">
        <v>9</v>
      </c>
    </row>
    <row r="133" spans="1:6" ht="29.25" customHeight="1" x14ac:dyDescent="0.25">
      <c r="A133" s="16" t="s">
        <v>241</v>
      </c>
      <c r="B133" s="17" t="s">
        <v>20</v>
      </c>
      <c r="C133" s="17" t="s">
        <v>20</v>
      </c>
      <c r="D133" s="18">
        <v>43475</v>
      </c>
      <c r="E133" s="57">
        <v>0</v>
      </c>
      <c r="F133" s="12" t="s">
        <v>9</v>
      </c>
    </row>
    <row r="134" spans="1:6" ht="30.75" customHeight="1" x14ac:dyDescent="0.25">
      <c r="A134" s="13" t="s">
        <v>242</v>
      </c>
      <c r="B134" s="14" t="s">
        <v>20</v>
      </c>
      <c r="C134" s="14" t="s">
        <v>20</v>
      </c>
      <c r="D134" s="15">
        <v>43475</v>
      </c>
      <c r="E134" s="56">
        <v>0</v>
      </c>
      <c r="F134" s="11" t="s">
        <v>9</v>
      </c>
    </row>
    <row r="135" spans="1:6" ht="28.5" customHeight="1" x14ac:dyDescent="0.25">
      <c r="A135" s="16" t="s">
        <v>243</v>
      </c>
      <c r="B135" s="17" t="s">
        <v>20</v>
      </c>
      <c r="C135" s="17" t="s">
        <v>20</v>
      </c>
      <c r="D135" s="18">
        <v>43475</v>
      </c>
      <c r="E135" s="57">
        <v>0</v>
      </c>
      <c r="F135" s="12" t="s">
        <v>9</v>
      </c>
    </row>
    <row r="136" spans="1:6" ht="36" customHeight="1" x14ac:dyDescent="0.25">
      <c r="A136" s="13" t="s">
        <v>244</v>
      </c>
      <c r="B136" s="14" t="s">
        <v>20</v>
      </c>
      <c r="C136" s="14" t="s">
        <v>20</v>
      </c>
      <c r="D136" s="15">
        <v>43475</v>
      </c>
      <c r="E136" s="56">
        <v>0</v>
      </c>
      <c r="F136" s="11" t="s">
        <v>9</v>
      </c>
    </row>
    <row r="137" spans="1:6" x14ac:dyDescent="0.25">
      <c r="A137" s="16" t="s">
        <v>245</v>
      </c>
      <c r="B137" s="17" t="s">
        <v>20</v>
      </c>
      <c r="C137" s="17" t="s">
        <v>20</v>
      </c>
      <c r="D137" s="18">
        <v>43475</v>
      </c>
      <c r="E137" s="57">
        <v>0</v>
      </c>
      <c r="F137" s="12" t="s">
        <v>9</v>
      </c>
    </row>
    <row r="138" spans="1:6" x14ac:dyDescent="0.25">
      <c r="A138" s="13" t="s">
        <v>246</v>
      </c>
      <c r="B138" s="14" t="s">
        <v>20</v>
      </c>
      <c r="C138" s="14" t="s">
        <v>20</v>
      </c>
      <c r="D138" s="15">
        <v>43475</v>
      </c>
      <c r="E138" s="56">
        <v>0</v>
      </c>
      <c r="F138" s="11" t="s">
        <v>9</v>
      </c>
    </row>
    <row r="139" spans="1:6" x14ac:dyDescent="0.25">
      <c r="A139" s="16" t="s">
        <v>247</v>
      </c>
      <c r="B139" s="17" t="s">
        <v>20</v>
      </c>
      <c r="C139" s="17" t="s">
        <v>20</v>
      </c>
      <c r="D139" s="18">
        <v>43475</v>
      </c>
      <c r="E139" s="57">
        <v>0</v>
      </c>
      <c r="F139" s="12" t="s">
        <v>9</v>
      </c>
    </row>
    <row r="140" spans="1:6" ht="43.5" customHeight="1" x14ac:dyDescent="0.25">
      <c r="A140" s="13" t="s">
        <v>248</v>
      </c>
      <c r="B140" s="14" t="s">
        <v>20</v>
      </c>
      <c r="C140" s="14" t="s">
        <v>20</v>
      </c>
      <c r="D140" s="15">
        <v>43475</v>
      </c>
      <c r="E140" s="56">
        <v>0</v>
      </c>
      <c r="F140" s="11" t="s">
        <v>9</v>
      </c>
    </row>
    <row r="141" spans="1:6" x14ac:dyDescent="0.25">
      <c r="A141" s="16" t="s">
        <v>249</v>
      </c>
      <c r="B141" s="17" t="s">
        <v>20</v>
      </c>
      <c r="C141" s="17" t="s">
        <v>20</v>
      </c>
      <c r="D141" s="18">
        <v>43475</v>
      </c>
      <c r="E141" s="57">
        <v>0</v>
      </c>
      <c r="F141" s="12" t="s">
        <v>9</v>
      </c>
    </row>
    <row r="142" spans="1:6" x14ac:dyDescent="0.25">
      <c r="A142" s="13" t="s">
        <v>250</v>
      </c>
      <c r="B142" s="14" t="s">
        <v>20</v>
      </c>
      <c r="C142" s="14" t="s">
        <v>20</v>
      </c>
      <c r="D142" s="15">
        <v>43475</v>
      </c>
      <c r="E142" s="56">
        <v>0</v>
      </c>
      <c r="F142" s="11" t="s">
        <v>9</v>
      </c>
    </row>
    <row r="143" spans="1:6" x14ac:dyDescent="0.25">
      <c r="A143" s="16" t="s">
        <v>251</v>
      </c>
      <c r="B143" s="17" t="s">
        <v>20</v>
      </c>
      <c r="C143" s="17" t="s">
        <v>20</v>
      </c>
      <c r="D143" s="18">
        <v>43475</v>
      </c>
      <c r="E143" s="57">
        <v>0</v>
      </c>
      <c r="F143" s="12" t="s">
        <v>9</v>
      </c>
    </row>
    <row r="144" spans="1:6" ht="15" customHeight="1" x14ac:dyDescent="0.25">
      <c r="A144" s="13" t="s">
        <v>252</v>
      </c>
      <c r="B144" s="14" t="s">
        <v>20</v>
      </c>
      <c r="C144" s="14" t="s">
        <v>20</v>
      </c>
      <c r="D144" s="15">
        <v>43475</v>
      </c>
      <c r="E144" s="56">
        <v>0</v>
      </c>
      <c r="F144" s="11" t="s">
        <v>9</v>
      </c>
    </row>
    <row r="145" spans="1:6" ht="15" customHeight="1" x14ac:dyDescent="0.25">
      <c r="A145" s="16" t="s">
        <v>253</v>
      </c>
      <c r="B145" s="17" t="s">
        <v>20</v>
      </c>
      <c r="C145" s="17" t="s">
        <v>20</v>
      </c>
      <c r="D145" s="18">
        <v>43475</v>
      </c>
      <c r="E145" s="57">
        <v>0</v>
      </c>
      <c r="F145" s="12" t="s">
        <v>9</v>
      </c>
    </row>
    <row r="146" spans="1:6" x14ac:dyDescent="0.25">
      <c r="A146" s="13" t="s">
        <v>254</v>
      </c>
      <c r="B146" s="14" t="s">
        <v>20</v>
      </c>
      <c r="C146" s="14" t="s">
        <v>20</v>
      </c>
      <c r="D146" s="15">
        <v>43475</v>
      </c>
      <c r="E146" s="56">
        <v>0</v>
      </c>
      <c r="F146" s="11" t="s">
        <v>9</v>
      </c>
    </row>
    <row r="147" spans="1:6" x14ac:dyDescent="0.25">
      <c r="A147" s="16" t="s">
        <v>255</v>
      </c>
      <c r="B147" s="17" t="s">
        <v>20</v>
      </c>
      <c r="C147" s="17" t="s">
        <v>20</v>
      </c>
      <c r="D147" s="18">
        <v>43475</v>
      </c>
      <c r="E147" s="57">
        <v>0</v>
      </c>
      <c r="F147" s="12" t="s">
        <v>9</v>
      </c>
    </row>
    <row r="148" spans="1:6" x14ac:dyDescent="0.25">
      <c r="A148" s="13" t="s">
        <v>256</v>
      </c>
      <c r="B148" s="14" t="s">
        <v>20</v>
      </c>
      <c r="C148" s="14" t="s">
        <v>20</v>
      </c>
      <c r="D148" s="15">
        <v>43475</v>
      </c>
      <c r="E148" s="56">
        <v>0</v>
      </c>
      <c r="F148" s="11" t="s">
        <v>9</v>
      </c>
    </row>
    <row r="149" spans="1:6" x14ac:dyDescent="0.25">
      <c r="A149" s="16" t="s">
        <v>257</v>
      </c>
      <c r="B149" s="17" t="s">
        <v>20</v>
      </c>
      <c r="C149" s="17" t="s">
        <v>20</v>
      </c>
      <c r="D149" s="18">
        <v>43475</v>
      </c>
      <c r="E149" s="57">
        <v>0</v>
      </c>
      <c r="F149" s="12" t="s">
        <v>9</v>
      </c>
    </row>
    <row r="150" spans="1:6" x14ac:dyDescent="0.25">
      <c r="A150" s="13" t="s">
        <v>258</v>
      </c>
      <c r="B150" s="14" t="s">
        <v>20</v>
      </c>
      <c r="C150" s="14" t="s">
        <v>20</v>
      </c>
      <c r="D150" s="15">
        <v>43475</v>
      </c>
      <c r="E150" s="56">
        <v>0</v>
      </c>
      <c r="F150" s="11" t="s">
        <v>9</v>
      </c>
    </row>
    <row r="151" spans="1:6" x14ac:dyDescent="0.25">
      <c r="A151" s="16" t="s">
        <v>259</v>
      </c>
      <c r="B151" s="17" t="s">
        <v>20</v>
      </c>
      <c r="C151" s="17" t="s">
        <v>20</v>
      </c>
      <c r="D151" s="18">
        <v>43475</v>
      </c>
      <c r="E151" s="57">
        <v>0</v>
      </c>
      <c r="F151" s="12" t="s">
        <v>9</v>
      </c>
    </row>
    <row r="152" spans="1:6" x14ac:dyDescent="0.25">
      <c r="A152" s="13" t="s">
        <v>260</v>
      </c>
      <c r="B152" s="14" t="s">
        <v>20</v>
      </c>
      <c r="C152" s="14" t="s">
        <v>20</v>
      </c>
      <c r="D152" s="15">
        <v>43475</v>
      </c>
      <c r="E152" s="56">
        <v>0</v>
      </c>
      <c r="F152" s="11" t="s">
        <v>9</v>
      </c>
    </row>
    <row r="153" spans="1:6" x14ac:dyDescent="0.25">
      <c r="A153" s="16" t="s">
        <v>261</v>
      </c>
      <c r="B153" s="17" t="s">
        <v>20</v>
      </c>
      <c r="C153" s="17" t="s">
        <v>20</v>
      </c>
      <c r="D153" s="18">
        <v>43475</v>
      </c>
      <c r="E153" s="57">
        <v>0</v>
      </c>
      <c r="F153" s="12" t="s">
        <v>9</v>
      </c>
    </row>
    <row r="154" spans="1:6" x14ac:dyDescent="0.25">
      <c r="A154" s="13" t="s">
        <v>262</v>
      </c>
      <c r="B154" s="14" t="s">
        <v>20</v>
      </c>
      <c r="C154" s="14" t="s">
        <v>20</v>
      </c>
      <c r="D154" s="15">
        <v>43475</v>
      </c>
      <c r="E154" s="56">
        <v>0</v>
      </c>
      <c r="F154" s="11" t="s">
        <v>9</v>
      </c>
    </row>
    <row r="155" spans="1:6" x14ac:dyDescent="0.25">
      <c r="A155" s="16" t="s">
        <v>263</v>
      </c>
      <c r="B155" s="17" t="s">
        <v>20</v>
      </c>
      <c r="C155" s="17" t="s">
        <v>20</v>
      </c>
      <c r="D155" s="18">
        <v>43475</v>
      </c>
      <c r="E155" s="57">
        <v>0</v>
      </c>
      <c r="F155" s="12" t="s">
        <v>9</v>
      </c>
    </row>
    <row r="156" spans="1:6" x14ac:dyDescent="0.25">
      <c r="A156" s="13" t="s">
        <v>264</v>
      </c>
      <c r="B156" s="14" t="s">
        <v>20</v>
      </c>
      <c r="C156" s="14" t="s">
        <v>20</v>
      </c>
      <c r="D156" s="15">
        <v>43475</v>
      </c>
      <c r="E156" s="56">
        <v>0</v>
      </c>
      <c r="F156" s="11" t="s">
        <v>9</v>
      </c>
    </row>
    <row r="157" spans="1:6" x14ac:dyDescent="0.25">
      <c r="A157" s="16" t="s">
        <v>265</v>
      </c>
      <c r="B157" s="17" t="s">
        <v>20</v>
      </c>
      <c r="C157" s="17" t="s">
        <v>20</v>
      </c>
      <c r="D157" s="18">
        <v>43475</v>
      </c>
      <c r="E157" s="57">
        <v>0</v>
      </c>
      <c r="F157" s="12" t="s">
        <v>9</v>
      </c>
    </row>
    <row r="158" spans="1:6" x14ac:dyDescent="0.25">
      <c r="A158" s="13" t="s">
        <v>266</v>
      </c>
      <c r="B158" s="14" t="s">
        <v>20</v>
      </c>
      <c r="C158" s="14" t="s">
        <v>20</v>
      </c>
      <c r="D158" s="15">
        <v>43475</v>
      </c>
      <c r="E158" s="56">
        <v>0</v>
      </c>
      <c r="F158" s="11" t="s">
        <v>9</v>
      </c>
    </row>
    <row r="159" spans="1:6" x14ac:dyDescent="0.25">
      <c r="A159" s="16" t="s">
        <v>267</v>
      </c>
      <c r="B159" s="17" t="s">
        <v>20</v>
      </c>
      <c r="C159" s="17" t="s">
        <v>20</v>
      </c>
      <c r="D159" s="18">
        <v>43475</v>
      </c>
      <c r="E159" s="57">
        <v>0</v>
      </c>
      <c r="F159" s="12" t="s">
        <v>9</v>
      </c>
    </row>
    <row r="160" spans="1:6" ht="28.5" customHeight="1" x14ac:dyDescent="0.25">
      <c r="A160" s="13" t="s">
        <v>268</v>
      </c>
      <c r="B160" s="14" t="s">
        <v>20</v>
      </c>
      <c r="C160" s="14" t="s">
        <v>20</v>
      </c>
      <c r="D160" s="15">
        <v>43475</v>
      </c>
      <c r="E160" s="56">
        <v>0</v>
      </c>
      <c r="F160" s="11" t="s">
        <v>9</v>
      </c>
    </row>
    <row r="161" spans="1:6" x14ac:dyDescent="0.25">
      <c r="A161" s="16" t="s">
        <v>269</v>
      </c>
      <c r="B161" s="17" t="s">
        <v>20</v>
      </c>
      <c r="C161" s="17" t="s">
        <v>20</v>
      </c>
      <c r="D161" s="18">
        <v>43475</v>
      </c>
      <c r="E161" s="57">
        <v>0</v>
      </c>
      <c r="F161" s="12" t="s">
        <v>9</v>
      </c>
    </row>
    <row r="162" spans="1:6" ht="27" customHeight="1" x14ac:dyDescent="0.25">
      <c r="A162" s="13" t="s">
        <v>270</v>
      </c>
      <c r="B162" s="14" t="s">
        <v>20</v>
      </c>
      <c r="C162" s="14" t="s">
        <v>20</v>
      </c>
      <c r="D162" s="15">
        <v>43475</v>
      </c>
      <c r="E162" s="56">
        <v>0</v>
      </c>
      <c r="F162" s="11" t="s">
        <v>9</v>
      </c>
    </row>
    <row r="163" spans="1:6" x14ac:dyDescent="0.25">
      <c r="A163" s="16" t="s">
        <v>271</v>
      </c>
      <c r="B163" s="17" t="s">
        <v>20</v>
      </c>
      <c r="C163" s="17" t="s">
        <v>20</v>
      </c>
      <c r="D163" s="18">
        <v>43475</v>
      </c>
      <c r="E163" s="57">
        <v>0</v>
      </c>
      <c r="F163" s="12" t="s">
        <v>9</v>
      </c>
    </row>
    <row r="164" spans="1:6" ht="23.25" customHeight="1" x14ac:dyDescent="0.25">
      <c r="A164" s="13" t="s">
        <v>272</v>
      </c>
      <c r="B164" s="14" t="s">
        <v>20</v>
      </c>
      <c r="C164" s="14" t="s">
        <v>20</v>
      </c>
      <c r="D164" s="15">
        <v>43475</v>
      </c>
      <c r="E164" s="56">
        <v>0</v>
      </c>
      <c r="F164" s="11" t="s">
        <v>9</v>
      </c>
    </row>
    <row r="165" spans="1:6" ht="22.5" customHeight="1" x14ac:dyDescent="0.25">
      <c r="A165" s="16" t="s">
        <v>273</v>
      </c>
      <c r="B165" s="17" t="s">
        <v>20</v>
      </c>
      <c r="C165" s="17" t="s">
        <v>20</v>
      </c>
      <c r="D165" s="18">
        <v>43475</v>
      </c>
      <c r="E165" s="57">
        <v>0</v>
      </c>
      <c r="F165" s="12" t="s">
        <v>9</v>
      </c>
    </row>
    <row r="166" spans="1:6" ht="25.5" customHeight="1" x14ac:dyDescent="0.25">
      <c r="A166" s="13" t="s">
        <v>274</v>
      </c>
      <c r="B166" s="14" t="s">
        <v>20</v>
      </c>
      <c r="C166" s="14" t="s">
        <v>20</v>
      </c>
      <c r="D166" s="15">
        <v>43475</v>
      </c>
      <c r="E166" s="56">
        <v>0</v>
      </c>
      <c r="F166" s="11" t="s">
        <v>9</v>
      </c>
    </row>
    <row r="167" spans="1:6" x14ac:dyDescent="0.25">
      <c r="A167" s="16" t="s">
        <v>275</v>
      </c>
      <c r="B167" s="17" t="s">
        <v>20</v>
      </c>
      <c r="C167" s="17" t="s">
        <v>20</v>
      </c>
      <c r="D167" s="18">
        <v>43475</v>
      </c>
      <c r="E167" s="57">
        <v>0</v>
      </c>
      <c r="F167" s="12" t="s">
        <v>9</v>
      </c>
    </row>
    <row r="168" spans="1:6" x14ac:dyDescent="0.25">
      <c r="A168" s="13" t="s">
        <v>276</v>
      </c>
      <c r="B168" s="14" t="s">
        <v>20</v>
      </c>
      <c r="C168" s="14" t="s">
        <v>20</v>
      </c>
      <c r="D168" s="15">
        <v>43475</v>
      </c>
      <c r="E168" s="56">
        <v>0</v>
      </c>
      <c r="F168" s="11" t="s">
        <v>9</v>
      </c>
    </row>
    <row r="169" spans="1:6" ht="25.5" customHeight="1" x14ac:dyDescent="0.25">
      <c r="A169" s="16" t="s">
        <v>277</v>
      </c>
      <c r="B169" s="17" t="s">
        <v>20</v>
      </c>
      <c r="C169" s="17" t="s">
        <v>20</v>
      </c>
      <c r="D169" s="18">
        <v>43475</v>
      </c>
      <c r="E169" s="57">
        <v>0</v>
      </c>
      <c r="F169" s="12" t="s">
        <v>9</v>
      </c>
    </row>
    <row r="170" spans="1:6" x14ac:dyDescent="0.25">
      <c r="A170" s="13" t="s">
        <v>278</v>
      </c>
      <c r="B170" s="14" t="s">
        <v>20</v>
      </c>
      <c r="C170" s="14" t="s">
        <v>20</v>
      </c>
      <c r="D170" s="15">
        <v>43475</v>
      </c>
      <c r="E170" s="56">
        <v>0</v>
      </c>
      <c r="F170" s="11" t="s">
        <v>9</v>
      </c>
    </row>
    <row r="171" spans="1:6" x14ac:dyDescent="0.25">
      <c r="A171" s="16" t="s">
        <v>279</v>
      </c>
      <c r="B171" s="17" t="s">
        <v>20</v>
      </c>
      <c r="C171" s="17" t="s">
        <v>20</v>
      </c>
      <c r="D171" s="18">
        <v>43475</v>
      </c>
      <c r="E171" s="57">
        <v>0</v>
      </c>
      <c r="F171" s="12" t="s">
        <v>9</v>
      </c>
    </row>
    <row r="172" spans="1:6" x14ac:dyDescent="0.25">
      <c r="A172" s="13" t="s">
        <v>280</v>
      </c>
      <c r="B172" s="14" t="s">
        <v>20</v>
      </c>
      <c r="C172" s="14" t="s">
        <v>20</v>
      </c>
      <c r="D172" s="15">
        <v>43475</v>
      </c>
      <c r="E172" s="56">
        <v>0</v>
      </c>
      <c r="F172" s="11" t="s">
        <v>9</v>
      </c>
    </row>
    <row r="173" spans="1:6" x14ac:dyDescent="0.25">
      <c r="A173" s="16" t="s">
        <v>281</v>
      </c>
      <c r="B173" s="17" t="s">
        <v>20</v>
      </c>
      <c r="C173" s="17" t="s">
        <v>20</v>
      </c>
      <c r="D173" s="18">
        <v>43475</v>
      </c>
      <c r="E173" s="57">
        <v>0</v>
      </c>
      <c r="F173" s="12" t="s">
        <v>9</v>
      </c>
    </row>
    <row r="174" spans="1:6" ht="27" customHeight="1" x14ac:dyDescent="0.25">
      <c r="A174" s="13" t="s">
        <v>282</v>
      </c>
      <c r="B174" s="14" t="s">
        <v>20</v>
      </c>
      <c r="C174" s="14" t="s">
        <v>20</v>
      </c>
      <c r="D174" s="15">
        <v>43475</v>
      </c>
      <c r="E174" s="56">
        <v>0</v>
      </c>
      <c r="F174" s="11" t="s">
        <v>9</v>
      </c>
    </row>
    <row r="175" spans="1:6" ht="26.25" customHeight="1" x14ac:dyDescent="0.25">
      <c r="A175" s="16" t="s">
        <v>283</v>
      </c>
      <c r="B175" s="17" t="s">
        <v>20</v>
      </c>
      <c r="C175" s="17" t="s">
        <v>20</v>
      </c>
      <c r="D175" s="18">
        <v>43475</v>
      </c>
      <c r="E175" s="57">
        <v>0</v>
      </c>
      <c r="F175" s="12" t="s">
        <v>9</v>
      </c>
    </row>
    <row r="176" spans="1:6" ht="22.5" customHeight="1" x14ac:dyDescent="0.25">
      <c r="A176" s="13" t="s">
        <v>284</v>
      </c>
      <c r="B176" s="14" t="s">
        <v>20</v>
      </c>
      <c r="C176" s="14" t="s">
        <v>20</v>
      </c>
      <c r="D176" s="15">
        <v>43475</v>
      </c>
      <c r="E176" s="56">
        <v>0</v>
      </c>
      <c r="F176" s="11" t="s">
        <v>9</v>
      </c>
    </row>
    <row r="177" spans="1:6" ht="28.5" customHeight="1" x14ac:dyDescent="0.25">
      <c r="A177" s="16" t="s">
        <v>285</v>
      </c>
      <c r="B177" s="17" t="s">
        <v>20</v>
      </c>
      <c r="C177" s="17" t="s">
        <v>20</v>
      </c>
      <c r="D177" s="18">
        <v>43475</v>
      </c>
      <c r="E177" s="57">
        <v>0</v>
      </c>
      <c r="F177" s="12" t="s">
        <v>9</v>
      </c>
    </row>
    <row r="178" spans="1:6" x14ac:dyDescent="0.25">
      <c r="A178" s="13" t="s">
        <v>286</v>
      </c>
      <c r="B178" s="14" t="s">
        <v>20</v>
      </c>
      <c r="C178" s="14" t="s">
        <v>20</v>
      </c>
      <c r="D178" s="15">
        <v>43475</v>
      </c>
      <c r="E178" s="56">
        <v>0</v>
      </c>
      <c r="F178" s="11" t="s">
        <v>9</v>
      </c>
    </row>
    <row r="179" spans="1:6" x14ac:dyDescent="0.25">
      <c r="A179" s="16" t="s">
        <v>287</v>
      </c>
      <c r="B179" s="17" t="s">
        <v>20</v>
      </c>
      <c r="C179" s="17" t="s">
        <v>20</v>
      </c>
      <c r="D179" s="18">
        <v>43475</v>
      </c>
      <c r="E179" s="57">
        <v>0</v>
      </c>
      <c r="F179" s="12" t="s">
        <v>9</v>
      </c>
    </row>
    <row r="180" spans="1:6" ht="22.5" customHeight="1" x14ac:dyDescent="0.25">
      <c r="A180" s="13" t="s">
        <v>288</v>
      </c>
      <c r="B180" s="14" t="s">
        <v>20</v>
      </c>
      <c r="C180" s="14" t="s">
        <v>20</v>
      </c>
      <c r="D180" s="15">
        <v>43475</v>
      </c>
      <c r="E180" s="56">
        <v>0</v>
      </c>
      <c r="F180" s="11" t="s">
        <v>9</v>
      </c>
    </row>
    <row r="181" spans="1:6" ht="18.75" customHeight="1" x14ac:dyDescent="0.25">
      <c r="A181" s="16" t="s">
        <v>289</v>
      </c>
      <c r="B181" s="17" t="s">
        <v>20</v>
      </c>
      <c r="C181" s="17" t="s">
        <v>20</v>
      </c>
      <c r="D181" s="18">
        <v>43475</v>
      </c>
      <c r="E181" s="57">
        <v>0</v>
      </c>
      <c r="F181" s="12" t="s">
        <v>9</v>
      </c>
    </row>
    <row r="182" spans="1:6" x14ac:dyDescent="0.25">
      <c r="A182" s="13" t="s">
        <v>290</v>
      </c>
      <c r="B182" s="14" t="s">
        <v>20</v>
      </c>
      <c r="C182" s="14" t="s">
        <v>20</v>
      </c>
      <c r="D182" s="15">
        <v>43475</v>
      </c>
      <c r="E182" s="56">
        <v>0</v>
      </c>
      <c r="F182" s="11" t="s">
        <v>9</v>
      </c>
    </row>
    <row r="183" spans="1:6" x14ac:dyDescent="0.25">
      <c r="A183" s="16" t="s">
        <v>291</v>
      </c>
      <c r="B183" s="17" t="s">
        <v>20</v>
      </c>
      <c r="C183" s="17" t="s">
        <v>20</v>
      </c>
      <c r="D183" s="18">
        <v>43475</v>
      </c>
      <c r="E183" s="57">
        <v>0</v>
      </c>
      <c r="F183" s="12" t="s">
        <v>9</v>
      </c>
    </row>
    <row r="184" spans="1:6" x14ac:dyDescent="0.25">
      <c r="A184" s="13" t="s">
        <v>292</v>
      </c>
      <c r="B184" s="14" t="s">
        <v>20</v>
      </c>
      <c r="C184" s="14" t="s">
        <v>20</v>
      </c>
      <c r="D184" s="15">
        <v>43475</v>
      </c>
      <c r="E184" s="56">
        <v>0</v>
      </c>
      <c r="F184" s="11" t="s">
        <v>9</v>
      </c>
    </row>
    <row r="185" spans="1:6" x14ac:dyDescent="0.25">
      <c r="A185" s="16" t="s">
        <v>293</v>
      </c>
      <c r="B185" s="17" t="s">
        <v>20</v>
      </c>
      <c r="C185" s="17" t="s">
        <v>20</v>
      </c>
      <c r="D185" s="18">
        <v>43475</v>
      </c>
      <c r="E185" s="57">
        <v>0</v>
      </c>
      <c r="F185" s="12" t="s">
        <v>9</v>
      </c>
    </row>
    <row r="186" spans="1:6" x14ac:dyDescent="0.25">
      <c r="A186" s="13" t="s">
        <v>294</v>
      </c>
      <c r="B186" s="14" t="s">
        <v>20</v>
      </c>
      <c r="C186" s="14" t="s">
        <v>20</v>
      </c>
      <c r="D186" s="15">
        <v>43475</v>
      </c>
      <c r="E186" s="56">
        <v>0</v>
      </c>
      <c r="F186" s="11" t="s">
        <v>9</v>
      </c>
    </row>
    <row r="187" spans="1:6" x14ac:dyDescent="0.25">
      <c r="A187" s="16" t="s">
        <v>295</v>
      </c>
      <c r="B187" s="17" t="s">
        <v>20</v>
      </c>
      <c r="C187" s="17" t="s">
        <v>20</v>
      </c>
      <c r="D187" s="18">
        <v>43475</v>
      </c>
      <c r="E187" s="57">
        <v>0</v>
      </c>
      <c r="F187" s="12" t="s">
        <v>9</v>
      </c>
    </row>
    <row r="188" spans="1:6" x14ac:dyDescent="0.25">
      <c r="A188" s="13" t="s">
        <v>296</v>
      </c>
      <c r="B188" s="14" t="s">
        <v>20</v>
      </c>
      <c r="C188" s="14" t="s">
        <v>20</v>
      </c>
      <c r="D188" s="15">
        <v>43475</v>
      </c>
      <c r="E188" s="56">
        <v>0</v>
      </c>
      <c r="F188" s="11" t="s">
        <v>9</v>
      </c>
    </row>
    <row r="189" spans="1:6" ht="18.75" customHeight="1" x14ac:dyDescent="0.25">
      <c r="A189" s="16" t="s">
        <v>297</v>
      </c>
      <c r="B189" s="17" t="s">
        <v>20</v>
      </c>
      <c r="C189" s="17" t="s">
        <v>20</v>
      </c>
      <c r="D189" s="18">
        <v>43475</v>
      </c>
      <c r="E189" s="57">
        <v>0</v>
      </c>
      <c r="F189" s="12" t="s">
        <v>9</v>
      </c>
    </row>
    <row r="190" spans="1:6" x14ac:dyDescent="0.25">
      <c r="A190" s="13" t="s">
        <v>298</v>
      </c>
      <c r="B190" s="14" t="s">
        <v>20</v>
      </c>
      <c r="C190" s="14" t="s">
        <v>20</v>
      </c>
      <c r="D190" s="15">
        <v>43475</v>
      </c>
      <c r="E190" s="56">
        <v>0</v>
      </c>
      <c r="F190" s="11" t="s">
        <v>9</v>
      </c>
    </row>
    <row r="191" spans="1:6" x14ac:dyDescent="0.25">
      <c r="A191" s="16" t="s">
        <v>299</v>
      </c>
      <c r="B191" s="17" t="s">
        <v>20</v>
      </c>
      <c r="C191" s="17" t="s">
        <v>20</v>
      </c>
      <c r="D191" s="18">
        <v>43475</v>
      </c>
      <c r="E191" s="57">
        <v>0</v>
      </c>
      <c r="F191" s="12" t="s">
        <v>9</v>
      </c>
    </row>
    <row r="192" spans="1:6" ht="25.5" customHeight="1" x14ac:dyDescent="0.25">
      <c r="A192" s="13" t="s">
        <v>300</v>
      </c>
      <c r="B192" s="14" t="s">
        <v>20</v>
      </c>
      <c r="C192" s="14" t="s">
        <v>20</v>
      </c>
      <c r="D192" s="15">
        <v>43475</v>
      </c>
      <c r="E192" s="56">
        <v>0</v>
      </c>
      <c r="F192" s="11" t="s">
        <v>9</v>
      </c>
    </row>
    <row r="193" spans="1:6" x14ac:dyDescent="0.25">
      <c r="A193" s="16" t="s">
        <v>301</v>
      </c>
      <c r="B193" s="17" t="s">
        <v>20</v>
      </c>
      <c r="C193" s="17" t="s">
        <v>20</v>
      </c>
      <c r="D193" s="18">
        <v>43475</v>
      </c>
      <c r="E193" s="57">
        <v>0</v>
      </c>
      <c r="F193" s="12" t="s">
        <v>9</v>
      </c>
    </row>
    <row r="194" spans="1:6" ht="22.5" customHeight="1" x14ac:dyDescent="0.25">
      <c r="A194" s="13" t="s">
        <v>302</v>
      </c>
      <c r="B194" s="14" t="s">
        <v>20</v>
      </c>
      <c r="C194" s="14" t="s">
        <v>20</v>
      </c>
      <c r="D194" s="15">
        <v>43475</v>
      </c>
      <c r="E194" s="56">
        <v>0</v>
      </c>
      <c r="F194" s="11" t="s">
        <v>9</v>
      </c>
    </row>
    <row r="195" spans="1:6" ht="22.5" customHeight="1" x14ac:dyDescent="0.25">
      <c r="A195" s="16" t="s">
        <v>303</v>
      </c>
      <c r="B195" s="17" t="s">
        <v>20</v>
      </c>
      <c r="C195" s="17" t="s">
        <v>20</v>
      </c>
      <c r="D195" s="18">
        <v>43475</v>
      </c>
      <c r="E195" s="57">
        <v>0</v>
      </c>
      <c r="F195" s="12" t="s">
        <v>9</v>
      </c>
    </row>
    <row r="196" spans="1:6" x14ac:dyDescent="0.25">
      <c r="A196" s="13" t="s">
        <v>304</v>
      </c>
      <c r="B196" s="14" t="s">
        <v>20</v>
      </c>
      <c r="C196" s="14" t="s">
        <v>20</v>
      </c>
      <c r="D196" s="15">
        <v>43475</v>
      </c>
      <c r="E196" s="56">
        <v>0</v>
      </c>
      <c r="F196" s="11" t="s">
        <v>9</v>
      </c>
    </row>
    <row r="197" spans="1:6" ht="21" customHeight="1" x14ac:dyDescent="0.25">
      <c r="A197" s="16" t="s">
        <v>305</v>
      </c>
      <c r="B197" s="17" t="s">
        <v>20</v>
      </c>
      <c r="C197" s="17" t="s">
        <v>20</v>
      </c>
      <c r="D197" s="18">
        <v>43475</v>
      </c>
      <c r="E197" s="57">
        <v>0</v>
      </c>
      <c r="F197" s="12" t="s">
        <v>9</v>
      </c>
    </row>
    <row r="198" spans="1:6" ht="22.5" customHeight="1" x14ac:dyDescent="0.25">
      <c r="A198" s="13" t="s">
        <v>306</v>
      </c>
      <c r="B198" s="14" t="s">
        <v>20</v>
      </c>
      <c r="C198" s="14" t="s">
        <v>20</v>
      </c>
      <c r="D198" s="15">
        <v>43475</v>
      </c>
      <c r="E198" s="56">
        <v>0</v>
      </c>
      <c r="F198" s="11" t="s">
        <v>9</v>
      </c>
    </row>
    <row r="199" spans="1:6" x14ac:dyDescent="0.25">
      <c r="A199" s="16" t="s">
        <v>307</v>
      </c>
      <c r="B199" s="17" t="s">
        <v>20</v>
      </c>
      <c r="C199" s="17" t="s">
        <v>20</v>
      </c>
      <c r="D199" s="18">
        <v>43475</v>
      </c>
      <c r="E199" s="57">
        <v>0</v>
      </c>
      <c r="F199" s="12" t="s">
        <v>9</v>
      </c>
    </row>
    <row r="200" spans="1:6" ht="12" customHeight="1" x14ac:dyDescent="0.25">
      <c r="A200" s="13" t="s">
        <v>308</v>
      </c>
      <c r="B200" s="14" t="s">
        <v>20</v>
      </c>
      <c r="C200" s="14" t="s">
        <v>20</v>
      </c>
      <c r="D200" s="15">
        <v>43475</v>
      </c>
      <c r="E200" s="56">
        <v>0</v>
      </c>
      <c r="F200" s="11" t="s">
        <v>9</v>
      </c>
    </row>
    <row r="201" spans="1:6" x14ac:dyDescent="0.25">
      <c r="A201" s="16" t="s">
        <v>309</v>
      </c>
      <c r="B201" s="17" t="s">
        <v>20</v>
      </c>
      <c r="C201" s="17" t="s">
        <v>20</v>
      </c>
      <c r="D201" s="18">
        <v>43475</v>
      </c>
      <c r="E201" s="57">
        <v>0</v>
      </c>
      <c r="F201" s="12" t="s">
        <v>9</v>
      </c>
    </row>
    <row r="202" spans="1:6" x14ac:dyDescent="0.25">
      <c r="A202" s="13" t="s">
        <v>310</v>
      </c>
      <c r="B202" s="14" t="s">
        <v>20</v>
      </c>
      <c r="C202" s="14" t="s">
        <v>20</v>
      </c>
      <c r="D202" s="15">
        <v>43475</v>
      </c>
      <c r="E202" s="56">
        <v>0</v>
      </c>
      <c r="F202" s="11" t="s">
        <v>9</v>
      </c>
    </row>
    <row r="203" spans="1:6" x14ac:dyDescent="0.25">
      <c r="A203" s="16" t="s">
        <v>311</v>
      </c>
      <c r="B203" s="17" t="s">
        <v>20</v>
      </c>
      <c r="C203" s="17" t="s">
        <v>20</v>
      </c>
      <c r="D203" s="18">
        <v>43475</v>
      </c>
      <c r="E203" s="57">
        <v>0</v>
      </c>
      <c r="F203" s="12" t="s">
        <v>9</v>
      </c>
    </row>
    <row r="204" spans="1:6" x14ac:dyDescent="0.25">
      <c r="A204" s="13" t="s">
        <v>312</v>
      </c>
      <c r="B204" s="14" t="s">
        <v>20</v>
      </c>
      <c r="C204" s="14" t="s">
        <v>20</v>
      </c>
      <c r="D204" s="15">
        <v>43475</v>
      </c>
      <c r="E204" s="56">
        <v>0</v>
      </c>
      <c r="F204" s="11" t="s">
        <v>9</v>
      </c>
    </row>
    <row r="205" spans="1:6" x14ac:dyDescent="0.25">
      <c r="A205" s="16" t="s">
        <v>313</v>
      </c>
      <c r="B205" s="17" t="s">
        <v>20</v>
      </c>
      <c r="C205" s="17" t="s">
        <v>20</v>
      </c>
      <c r="D205" s="18">
        <v>43475</v>
      </c>
      <c r="E205" s="57">
        <v>0</v>
      </c>
      <c r="F205" s="12" t="s">
        <v>9</v>
      </c>
    </row>
    <row r="206" spans="1:6" x14ac:dyDescent="0.25">
      <c r="A206" s="13" t="s">
        <v>314</v>
      </c>
      <c r="B206" s="14" t="s">
        <v>20</v>
      </c>
      <c r="C206" s="14" t="s">
        <v>20</v>
      </c>
      <c r="D206" s="15">
        <v>43475</v>
      </c>
      <c r="E206" s="56">
        <v>0</v>
      </c>
      <c r="F206" s="11" t="s">
        <v>9</v>
      </c>
    </row>
    <row r="207" spans="1:6" ht="24.75" customHeight="1" x14ac:dyDescent="0.25">
      <c r="A207" s="16" t="s">
        <v>315</v>
      </c>
      <c r="B207" s="17" t="s">
        <v>20</v>
      </c>
      <c r="C207" s="17" t="s">
        <v>20</v>
      </c>
      <c r="D207" s="18">
        <v>43475</v>
      </c>
      <c r="E207" s="57">
        <v>0</v>
      </c>
      <c r="F207" s="12" t="s">
        <v>9</v>
      </c>
    </row>
    <row r="208" spans="1:6" ht="15" customHeight="1" x14ac:dyDescent="0.25">
      <c r="A208" s="13" t="s">
        <v>316</v>
      </c>
      <c r="B208" s="14" t="s">
        <v>20</v>
      </c>
      <c r="C208" s="14" t="s">
        <v>20</v>
      </c>
      <c r="D208" s="15">
        <v>43475</v>
      </c>
      <c r="E208" s="56">
        <v>0</v>
      </c>
      <c r="F208" s="11" t="s">
        <v>9</v>
      </c>
    </row>
    <row r="209" spans="1:6" x14ac:dyDescent="0.25">
      <c r="A209" s="16" t="s">
        <v>317</v>
      </c>
      <c r="B209" s="17" t="s">
        <v>20</v>
      </c>
      <c r="C209" s="17" t="s">
        <v>20</v>
      </c>
      <c r="D209" s="18">
        <v>43475</v>
      </c>
      <c r="E209" s="57">
        <v>0</v>
      </c>
      <c r="F209" s="12" t="s">
        <v>9</v>
      </c>
    </row>
    <row r="210" spans="1:6" x14ac:dyDescent="0.25">
      <c r="A210" s="13" t="s">
        <v>318</v>
      </c>
      <c r="B210" s="14" t="s">
        <v>20</v>
      </c>
      <c r="C210" s="14" t="s">
        <v>20</v>
      </c>
      <c r="D210" s="15">
        <v>43475</v>
      </c>
      <c r="E210" s="56">
        <v>0</v>
      </c>
      <c r="F210" s="11" t="s">
        <v>9</v>
      </c>
    </row>
    <row r="211" spans="1:6" x14ac:dyDescent="0.25">
      <c r="A211" s="16" t="s">
        <v>319</v>
      </c>
      <c r="B211" s="17" t="s">
        <v>20</v>
      </c>
      <c r="C211" s="17" t="s">
        <v>20</v>
      </c>
      <c r="D211" s="18">
        <v>43475</v>
      </c>
      <c r="E211" s="57">
        <v>0</v>
      </c>
      <c r="F211" s="12" t="s">
        <v>9</v>
      </c>
    </row>
    <row r="212" spans="1:6" x14ac:dyDescent="0.25">
      <c r="A212" s="13" t="s">
        <v>320</v>
      </c>
      <c r="B212" s="14" t="s">
        <v>20</v>
      </c>
      <c r="C212" s="14" t="s">
        <v>20</v>
      </c>
      <c r="D212" s="15">
        <v>43475</v>
      </c>
      <c r="E212" s="56">
        <v>0</v>
      </c>
      <c r="F212" s="11" t="s">
        <v>9</v>
      </c>
    </row>
    <row r="213" spans="1:6" x14ac:dyDescent="0.25">
      <c r="A213" s="16" t="s">
        <v>321</v>
      </c>
      <c r="B213" s="17" t="s">
        <v>20</v>
      </c>
      <c r="C213" s="17" t="s">
        <v>20</v>
      </c>
      <c r="D213" s="18">
        <v>43475</v>
      </c>
      <c r="E213" s="57">
        <v>0</v>
      </c>
      <c r="F213" s="12" t="s">
        <v>9</v>
      </c>
    </row>
    <row r="214" spans="1:6" x14ac:dyDescent="0.25">
      <c r="A214" s="13" t="s">
        <v>322</v>
      </c>
      <c r="B214" s="14" t="s">
        <v>20</v>
      </c>
      <c r="C214" s="14" t="s">
        <v>20</v>
      </c>
      <c r="D214" s="15">
        <v>43475</v>
      </c>
      <c r="E214" s="56">
        <v>0</v>
      </c>
      <c r="F214" s="11" t="s">
        <v>9</v>
      </c>
    </row>
    <row r="215" spans="1:6" x14ac:dyDescent="0.25">
      <c r="A215" s="16" t="s">
        <v>323</v>
      </c>
      <c r="B215" s="17" t="s">
        <v>20</v>
      </c>
      <c r="C215" s="17" t="s">
        <v>20</v>
      </c>
      <c r="D215" s="18">
        <v>43475</v>
      </c>
      <c r="E215" s="57">
        <v>0</v>
      </c>
      <c r="F215" s="12" t="s">
        <v>9</v>
      </c>
    </row>
    <row r="216" spans="1:6" x14ac:dyDescent="0.25">
      <c r="A216" s="13" t="s">
        <v>324</v>
      </c>
      <c r="B216" s="14" t="s">
        <v>20</v>
      </c>
      <c r="C216" s="14" t="s">
        <v>20</v>
      </c>
      <c r="D216" s="15">
        <v>43475</v>
      </c>
      <c r="E216" s="56">
        <v>0</v>
      </c>
      <c r="F216" s="11" t="s">
        <v>9</v>
      </c>
    </row>
    <row r="217" spans="1:6" x14ac:dyDescent="0.25">
      <c r="A217" s="16" t="s">
        <v>325</v>
      </c>
      <c r="B217" s="17" t="s">
        <v>20</v>
      </c>
      <c r="C217" s="17" t="s">
        <v>20</v>
      </c>
      <c r="D217" s="18">
        <v>43475</v>
      </c>
      <c r="E217" s="57">
        <v>0</v>
      </c>
      <c r="F217" s="12" t="s">
        <v>9</v>
      </c>
    </row>
    <row r="218" spans="1:6" x14ac:dyDescent="0.25">
      <c r="A218" s="13" t="s">
        <v>326</v>
      </c>
      <c r="B218" s="14" t="s">
        <v>20</v>
      </c>
      <c r="C218" s="14" t="s">
        <v>20</v>
      </c>
      <c r="D218" s="15">
        <v>43475</v>
      </c>
      <c r="E218" s="56">
        <v>0</v>
      </c>
      <c r="F218" s="11" t="s">
        <v>9</v>
      </c>
    </row>
    <row r="219" spans="1:6" x14ac:dyDescent="0.25">
      <c r="A219" s="16" t="s">
        <v>327</v>
      </c>
      <c r="B219" s="17" t="s">
        <v>20</v>
      </c>
      <c r="C219" s="17" t="s">
        <v>20</v>
      </c>
      <c r="D219" s="18">
        <v>43475</v>
      </c>
      <c r="E219" s="57">
        <v>0</v>
      </c>
      <c r="F219" s="12" t="s">
        <v>9</v>
      </c>
    </row>
    <row r="220" spans="1:6" ht="22.5" customHeight="1" x14ac:dyDescent="0.25">
      <c r="A220" s="13" t="s">
        <v>197</v>
      </c>
      <c r="B220" s="14" t="s">
        <v>214</v>
      </c>
      <c r="C220" s="14" t="s">
        <v>328</v>
      </c>
      <c r="D220" s="15">
        <v>43476</v>
      </c>
      <c r="E220" s="56">
        <v>1064474.8</v>
      </c>
      <c r="F220" s="11" t="s">
        <v>9</v>
      </c>
    </row>
    <row r="221" spans="1:6" ht="20.25" customHeight="1" x14ac:dyDescent="0.25">
      <c r="A221" s="16" t="s">
        <v>329</v>
      </c>
      <c r="B221" s="17" t="s">
        <v>330</v>
      </c>
      <c r="C221" s="17" t="s">
        <v>328</v>
      </c>
      <c r="D221" s="18">
        <v>43476</v>
      </c>
      <c r="E221" s="57">
        <v>5269.2</v>
      </c>
      <c r="F221" s="12" t="s">
        <v>9</v>
      </c>
    </row>
    <row r="222" spans="1:6" ht="28.5" customHeight="1" x14ac:dyDescent="0.25">
      <c r="A222" s="13" t="s">
        <v>331</v>
      </c>
      <c r="B222" s="14" t="s">
        <v>332</v>
      </c>
      <c r="C222" s="14" t="s">
        <v>328</v>
      </c>
      <c r="D222" s="15">
        <v>43476</v>
      </c>
      <c r="E222" s="56">
        <v>6178.8</v>
      </c>
      <c r="F222" s="11" t="s">
        <v>9</v>
      </c>
    </row>
    <row r="223" spans="1:6" ht="30.75" customHeight="1" x14ac:dyDescent="0.25">
      <c r="A223" s="16" t="s">
        <v>333</v>
      </c>
      <c r="B223" s="17" t="s">
        <v>334</v>
      </c>
      <c r="C223" s="17" t="s">
        <v>200</v>
      </c>
      <c r="D223" s="18">
        <v>43476</v>
      </c>
      <c r="E223" s="57">
        <v>1569.6</v>
      </c>
      <c r="F223" s="12" t="s">
        <v>9</v>
      </c>
    </row>
    <row r="224" spans="1:6" ht="28.5" customHeight="1" x14ac:dyDescent="0.25">
      <c r="A224" s="13" t="s">
        <v>335</v>
      </c>
      <c r="B224" s="14" t="s">
        <v>336</v>
      </c>
      <c r="C224" s="14" t="s">
        <v>328</v>
      </c>
      <c r="D224" s="15">
        <v>43476</v>
      </c>
      <c r="E224" s="56">
        <v>5482</v>
      </c>
      <c r="F224" s="11" t="s">
        <v>9</v>
      </c>
    </row>
    <row r="225" spans="1:6" ht="16.5" customHeight="1" x14ac:dyDescent="0.25">
      <c r="A225" s="16" t="s">
        <v>337</v>
      </c>
      <c r="B225" s="17" t="s">
        <v>338</v>
      </c>
      <c r="C225" s="17" t="s">
        <v>328</v>
      </c>
      <c r="D225" s="18">
        <v>43476</v>
      </c>
      <c r="E225" s="57">
        <v>5028.2</v>
      </c>
      <c r="F225" s="12" t="s">
        <v>9</v>
      </c>
    </row>
    <row r="226" spans="1:6" ht="20.25" customHeight="1" x14ac:dyDescent="0.25">
      <c r="A226" s="13" t="s">
        <v>339</v>
      </c>
      <c r="B226" s="14" t="s">
        <v>340</v>
      </c>
      <c r="C226" s="14" t="s">
        <v>328</v>
      </c>
      <c r="D226" s="15">
        <v>43476</v>
      </c>
      <c r="E226" s="56">
        <v>5700</v>
      </c>
      <c r="F226" s="11" t="s">
        <v>9</v>
      </c>
    </row>
    <row r="227" spans="1:6" ht="26.25" customHeight="1" x14ac:dyDescent="0.25">
      <c r="A227" s="16" t="s">
        <v>341</v>
      </c>
      <c r="B227" s="17" t="s">
        <v>342</v>
      </c>
      <c r="C227" s="17" t="s">
        <v>328</v>
      </c>
      <c r="D227" s="18">
        <v>43476</v>
      </c>
      <c r="E227" s="57">
        <v>6036</v>
      </c>
      <c r="F227" s="12" t="s">
        <v>9</v>
      </c>
    </row>
    <row r="228" spans="1:6" ht="21.75" customHeight="1" x14ac:dyDescent="0.25">
      <c r="A228" s="13" t="s">
        <v>343</v>
      </c>
      <c r="B228" s="14" t="s">
        <v>344</v>
      </c>
      <c r="C228" s="14" t="s">
        <v>328</v>
      </c>
      <c r="D228" s="15">
        <v>43476</v>
      </c>
      <c r="E228" s="56">
        <v>6579.1</v>
      </c>
      <c r="F228" s="11" t="s">
        <v>9</v>
      </c>
    </row>
    <row r="229" spans="1:6" ht="30.75" customHeight="1" x14ac:dyDescent="0.25">
      <c r="A229" s="16" t="s">
        <v>345</v>
      </c>
      <c r="B229" s="17" t="s">
        <v>346</v>
      </c>
      <c r="C229" s="17" t="s">
        <v>328</v>
      </c>
      <c r="D229" s="18">
        <v>43476</v>
      </c>
      <c r="E229" s="57">
        <v>5313.4</v>
      </c>
      <c r="F229" s="12" t="s">
        <v>9</v>
      </c>
    </row>
    <row r="230" spans="1:6" ht="27.75" customHeight="1" x14ac:dyDescent="0.25">
      <c r="A230" s="13" t="s">
        <v>347</v>
      </c>
      <c r="B230" s="14" t="s">
        <v>348</v>
      </c>
      <c r="C230" s="14" t="s">
        <v>328</v>
      </c>
      <c r="D230" s="15">
        <v>43476</v>
      </c>
      <c r="E230" s="56">
        <v>6524.2</v>
      </c>
      <c r="F230" s="11" t="s">
        <v>9</v>
      </c>
    </row>
    <row r="231" spans="1:6" ht="23.25" customHeight="1" x14ac:dyDescent="0.25">
      <c r="A231" s="16" t="s">
        <v>349</v>
      </c>
      <c r="B231" s="17" t="s">
        <v>350</v>
      </c>
      <c r="C231" s="17" t="s">
        <v>200</v>
      </c>
      <c r="D231" s="18">
        <v>43476</v>
      </c>
      <c r="E231" s="57">
        <v>5161.6000000000004</v>
      </c>
      <c r="F231" s="12" t="s">
        <v>9</v>
      </c>
    </row>
    <row r="232" spans="1:6" ht="27" customHeight="1" x14ac:dyDescent="0.25">
      <c r="A232" s="13" t="s">
        <v>351</v>
      </c>
      <c r="B232" s="14" t="s">
        <v>352</v>
      </c>
      <c r="C232" s="14" t="s">
        <v>328</v>
      </c>
      <c r="D232" s="15">
        <v>43476</v>
      </c>
      <c r="E232" s="56">
        <v>6414.1</v>
      </c>
      <c r="F232" s="11" t="s">
        <v>9</v>
      </c>
    </row>
    <row r="233" spans="1:6" ht="24" customHeight="1" x14ac:dyDescent="0.25">
      <c r="A233" s="16" t="s">
        <v>353</v>
      </c>
      <c r="B233" s="17" t="s">
        <v>354</v>
      </c>
      <c r="C233" s="17" t="s">
        <v>328</v>
      </c>
      <c r="D233" s="18">
        <v>43476</v>
      </c>
      <c r="E233" s="57">
        <v>5313.4</v>
      </c>
      <c r="F233" s="12" t="s">
        <v>9</v>
      </c>
    </row>
    <row r="234" spans="1:6" ht="22.5" customHeight="1" x14ac:dyDescent="0.25">
      <c r="A234" s="13" t="s">
        <v>355</v>
      </c>
      <c r="B234" s="14" t="s">
        <v>356</v>
      </c>
      <c r="C234" s="14" t="s">
        <v>328</v>
      </c>
      <c r="D234" s="15">
        <v>43476</v>
      </c>
      <c r="E234" s="56">
        <v>6597.4</v>
      </c>
      <c r="F234" s="11" t="s">
        <v>9</v>
      </c>
    </row>
    <row r="235" spans="1:6" ht="28.5" customHeight="1" x14ac:dyDescent="0.25">
      <c r="A235" s="16" t="s">
        <v>357</v>
      </c>
      <c r="B235" s="17" t="s">
        <v>358</v>
      </c>
      <c r="C235" s="17" t="s">
        <v>328</v>
      </c>
      <c r="D235" s="18">
        <v>43476</v>
      </c>
      <c r="E235" s="57">
        <v>6597.4</v>
      </c>
      <c r="F235" s="12" t="s">
        <v>9</v>
      </c>
    </row>
    <row r="236" spans="1:6" ht="22.5" customHeight="1" x14ac:dyDescent="0.25">
      <c r="A236" s="13" t="s">
        <v>359</v>
      </c>
      <c r="B236" s="14" t="s">
        <v>360</v>
      </c>
      <c r="C236" s="14" t="s">
        <v>328</v>
      </c>
      <c r="D236" s="15">
        <v>43476</v>
      </c>
      <c r="E236" s="56">
        <v>6524.1</v>
      </c>
      <c r="F236" s="11" t="s">
        <v>9</v>
      </c>
    </row>
    <row r="237" spans="1:6" ht="21.75" customHeight="1" x14ac:dyDescent="0.25">
      <c r="A237" s="16" t="s">
        <v>361</v>
      </c>
      <c r="B237" s="17" t="s">
        <v>362</v>
      </c>
      <c r="C237" s="17" t="s">
        <v>328</v>
      </c>
      <c r="D237" s="18">
        <v>43476</v>
      </c>
      <c r="E237" s="57">
        <v>6036</v>
      </c>
      <c r="F237" s="12" t="s">
        <v>9</v>
      </c>
    </row>
    <row r="238" spans="1:6" ht="20.25" customHeight="1" x14ac:dyDescent="0.25">
      <c r="A238" s="13" t="s">
        <v>363</v>
      </c>
      <c r="B238" s="14" t="s">
        <v>364</v>
      </c>
      <c r="C238" s="14" t="s">
        <v>200</v>
      </c>
      <c r="D238" s="15">
        <v>43476</v>
      </c>
      <c r="E238" s="56">
        <v>6955.4</v>
      </c>
      <c r="F238" s="11" t="s">
        <v>9</v>
      </c>
    </row>
    <row r="239" spans="1:6" ht="19.5" customHeight="1" x14ac:dyDescent="0.25">
      <c r="A239" s="16" t="s">
        <v>365</v>
      </c>
      <c r="B239" s="17" t="s">
        <v>366</v>
      </c>
      <c r="C239" s="17" t="s">
        <v>328</v>
      </c>
      <c r="D239" s="18">
        <v>43476</v>
      </c>
      <c r="E239" s="57">
        <v>6524.1</v>
      </c>
      <c r="F239" s="12" t="s">
        <v>9</v>
      </c>
    </row>
    <row r="240" spans="1:6" ht="21.75" customHeight="1" x14ac:dyDescent="0.25">
      <c r="A240" s="13" t="s">
        <v>367</v>
      </c>
      <c r="B240" s="14" t="s">
        <v>368</v>
      </c>
      <c r="C240" s="14" t="s">
        <v>328</v>
      </c>
      <c r="D240" s="15">
        <v>43476</v>
      </c>
      <c r="E240" s="56">
        <v>5113.3999999999996</v>
      </c>
      <c r="F240" s="11" t="s">
        <v>9</v>
      </c>
    </row>
    <row r="241" spans="1:6" ht="23.25" customHeight="1" x14ac:dyDescent="0.25">
      <c r="A241" s="16" t="s">
        <v>369</v>
      </c>
      <c r="B241" s="17" t="s">
        <v>370</v>
      </c>
      <c r="C241" s="17" t="s">
        <v>328</v>
      </c>
      <c r="D241" s="18">
        <v>43476</v>
      </c>
      <c r="E241" s="57">
        <v>6196</v>
      </c>
      <c r="F241" s="12" t="s">
        <v>9</v>
      </c>
    </row>
    <row r="242" spans="1:6" ht="24" customHeight="1" x14ac:dyDescent="0.25">
      <c r="A242" s="13" t="s">
        <v>371</v>
      </c>
      <c r="B242" s="14" t="s">
        <v>372</v>
      </c>
      <c r="C242" s="14" t="s">
        <v>328</v>
      </c>
      <c r="D242" s="15">
        <v>43476</v>
      </c>
      <c r="E242" s="56">
        <v>6560.8</v>
      </c>
      <c r="F242" s="11" t="s">
        <v>9</v>
      </c>
    </row>
    <row r="243" spans="1:6" ht="26.25" customHeight="1" x14ac:dyDescent="0.25">
      <c r="A243" s="16" t="s">
        <v>373</v>
      </c>
      <c r="B243" s="17" t="s">
        <v>374</v>
      </c>
      <c r="C243" s="17" t="s">
        <v>328</v>
      </c>
      <c r="D243" s="18">
        <v>43476</v>
      </c>
      <c r="E243" s="57">
        <v>6450.8</v>
      </c>
      <c r="F243" s="12" t="s">
        <v>9</v>
      </c>
    </row>
    <row r="244" spans="1:6" ht="24" customHeight="1" x14ac:dyDescent="0.25">
      <c r="A244" s="13" t="s">
        <v>375</v>
      </c>
      <c r="B244" s="14" t="s">
        <v>376</v>
      </c>
      <c r="C244" s="14" t="s">
        <v>328</v>
      </c>
      <c r="D244" s="15">
        <v>43476</v>
      </c>
      <c r="E244" s="56">
        <v>6560.7</v>
      </c>
      <c r="F244" s="11" t="s">
        <v>9</v>
      </c>
    </row>
    <row r="245" spans="1:6" ht="26.25" customHeight="1" x14ac:dyDescent="0.25">
      <c r="A245" s="16" t="s">
        <v>377</v>
      </c>
      <c r="B245" s="17" t="s">
        <v>378</v>
      </c>
      <c r="C245" s="17" t="s">
        <v>328</v>
      </c>
      <c r="D245" s="18">
        <v>43476</v>
      </c>
      <c r="E245" s="57">
        <v>6597.4</v>
      </c>
      <c r="F245" s="12" t="s">
        <v>9</v>
      </c>
    </row>
    <row r="246" spans="1:6" x14ac:dyDescent="0.25">
      <c r="A246" s="13" t="s">
        <v>379</v>
      </c>
      <c r="B246" s="14" t="s">
        <v>380</v>
      </c>
      <c r="C246" s="14" t="s">
        <v>328</v>
      </c>
      <c r="D246" s="15">
        <v>43476</v>
      </c>
      <c r="E246" s="56">
        <v>6139.2</v>
      </c>
      <c r="F246" s="11" t="s">
        <v>9</v>
      </c>
    </row>
    <row r="247" spans="1:6" x14ac:dyDescent="0.25">
      <c r="A247" s="16" t="s">
        <v>381</v>
      </c>
      <c r="B247" s="17" t="s">
        <v>382</v>
      </c>
      <c r="C247" s="17" t="s">
        <v>328</v>
      </c>
      <c r="D247" s="18">
        <v>43476</v>
      </c>
      <c r="E247" s="57">
        <v>6450.8</v>
      </c>
      <c r="F247" s="12" t="s">
        <v>9</v>
      </c>
    </row>
    <row r="248" spans="1:6" x14ac:dyDescent="0.25">
      <c r="A248" s="13" t="s">
        <v>383</v>
      </c>
      <c r="B248" s="14" t="s">
        <v>384</v>
      </c>
      <c r="C248" s="14" t="s">
        <v>328</v>
      </c>
      <c r="D248" s="15">
        <v>43476</v>
      </c>
      <c r="E248" s="56">
        <v>6432.4</v>
      </c>
      <c r="F248" s="11" t="s">
        <v>9</v>
      </c>
    </row>
    <row r="249" spans="1:6" x14ac:dyDescent="0.25">
      <c r="A249" s="16" t="s">
        <v>385</v>
      </c>
      <c r="B249" s="17" t="s">
        <v>386</v>
      </c>
      <c r="C249" s="17" t="s">
        <v>328</v>
      </c>
      <c r="D249" s="18">
        <v>43476</v>
      </c>
      <c r="E249" s="57">
        <v>6597.4</v>
      </c>
      <c r="F249" s="12" t="s">
        <v>9</v>
      </c>
    </row>
    <row r="250" spans="1:6" ht="28.5" customHeight="1" x14ac:dyDescent="0.25">
      <c r="A250" s="13" t="s">
        <v>387</v>
      </c>
      <c r="B250" s="14" t="s">
        <v>388</v>
      </c>
      <c r="C250" s="14" t="s">
        <v>328</v>
      </c>
      <c r="D250" s="15">
        <v>43476</v>
      </c>
      <c r="E250" s="56">
        <v>6487.5</v>
      </c>
      <c r="F250" s="11" t="s">
        <v>9</v>
      </c>
    </row>
    <row r="251" spans="1:6" ht="25.5" customHeight="1" x14ac:dyDescent="0.25">
      <c r="A251" s="16" t="s">
        <v>389</v>
      </c>
      <c r="B251" s="17" t="s">
        <v>390</v>
      </c>
      <c r="C251" s="17" t="s">
        <v>328</v>
      </c>
      <c r="D251" s="18">
        <v>43476</v>
      </c>
      <c r="E251" s="57">
        <v>232.9</v>
      </c>
      <c r="F251" s="12" t="s">
        <v>9</v>
      </c>
    </row>
    <row r="252" spans="1:6" x14ac:dyDescent="0.25">
      <c r="A252" s="13" t="s">
        <v>391</v>
      </c>
      <c r="B252" s="14" t="s">
        <v>392</v>
      </c>
      <c r="C252" s="14" t="s">
        <v>200</v>
      </c>
      <c r="D252" s="15">
        <v>43476</v>
      </c>
      <c r="E252" s="56">
        <v>6560.7</v>
      </c>
      <c r="F252" s="11" t="s">
        <v>9</v>
      </c>
    </row>
    <row r="253" spans="1:6" ht="23.25" customHeight="1" x14ac:dyDescent="0.25">
      <c r="A253" s="16" t="s">
        <v>393</v>
      </c>
      <c r="B253" s="17" t="s">
        <v>394</v>
      </c>
      <c r="C253" s="17" t="s">
        <v>200</v>
      </c>
      <c r="D253" s="18">
        <v>43476</v>
      </c>
      <c r="E253" s="57">
        <v>7378.1</v>
      </c>
      <c r="F253" s="12" t="s">
        <v>9</v>
      </c>
    </row>
    <row r="254" spans="1:6" ht="25.5" customHeight="1" x14ac:dyDescent="0.25">
      <c r="A254" s="13" t="s">
        <v>395</v>
      </c>
      <c r="B254" s="14" t="s">
        <v>396</v>
      </c>
      <c r="C254" s="14" t="s">
        <v>200</v>
      </c>
      <c r="D254" s="15">
        <v>43476</v>
      </c>
      <c r="E254" s="56">
        <v>1492.3</v>
      </c>
      <c r="F254" s="11" t="s">
        <v>9</v>
      </c>
    </row>
    <row r="255" spans="1:6" ht="21.75" customHeight="1" x14ac:dyDescent="0.25">
      <c r="A255" s="16" t="s">
        <v>397</v>
      </c>
      <c r="B255" s="17" t="s">
        <v>398</v>
      </c>
      <c r="C255" s="17" t="s">
        <v>200</v>
      </c>
      <c r="D255" s="18">
        <v>43476</v>
      </c>
      <c r="E255" s="57">
        <v>5030</v>
      </c>
      <c r="F255" s="12" t="s">
        <v>9</v>
      </c>
    </row>
    <row r="256" spans="1:6" x14ac:dyDescent="0.25">
      <c r="A256" s="13" t="s">
        <v>399</v>
      </c>
      <c r="B256" s="14" t="s">
        <v>400</v>
      </c>
      <c r="C256" s="14" t="s">
        <v>200</v>
      </c>
      <c r="D256" s="15">
        <v>43476</v>
      </c>
      <c r="E256" s="56">
        <v>4466.8</v>
      </c>
      <c r="F256" s="11" t="s">
        <v>9</v>
      </c>
    </row>
    <row r="257" spans="1:6" ht="25.5" customHeight="1" x14ac:dyDescent="0.25">
      <c r="A257" s="16" t="s">
        <v>401</v>
      </c>
      <c r="B257" s="17" t="s">
        <v>402</v>
      </c>
      <c r="C257" s="17" t="s">
        <v>200</v>
      </c>
      <c r="D257" s="18">
        <v>43476</v>
      </c>
      <c r="E257" s="57">
        <v>5298.7</v>
      </c>
      <c r="F257" s="12" t="s">
        <v>9</v>
      </c>
    </row>
    <row r="258" spans="1:6" ht="25.5" customHeight="1" x14ac:dyDescent="0.25">
      <c r="A258" s="13" t="s">
        <v>403</v>
      </c>
      <c r="B258" s="14" t="s">
        <v>404</v>
      </c>
      <c r="C258" s="14" t="s">
        <v>200</v>
      </c>
      <c r="D258" s="15">
        <v>43476</v>
      </c>
      <c r="E258" s="56">
        <v>2233.4</v>
      </c>
      <c r="F258" s="11" t="s">
        <v>9</v>
      </c>
    </row>
    <row r="259" spans="1:6" ht="24" customHeight="1" x14ac:dyDescent="0.25">
      <c r="A259" s="16" t="s">
        <v>405</v>
      </c>
      <c r="B259" s="17" t="s">
        <v>406</v>
      </c>
      <c r="C259" s="17" t="s">
        <v>200</v>
      </c>
      <c r="D259" s="18">
        <v>43476</v>
      </c>
      <c r="E259" s="57">
        <v>16269.9</v>
      </c>
      <c r="F259" s="12" t="s">
        <v>9</v>
      </c>
    </row>
    <row r="260" spans="1:6" ht="27" customHeight="1" x14ac:dyDescent="0.25">
      <c r="A260" s="13" t="s">
        <v>407</v>
      </c>
      <c r="B260" s="14" t="s">
        <v>408</v>
      </c>
      <c r="C260" s="14" t="s">
        <v>200</v>
      </c>
      <c r="D260" s="15">
        <v>43476</v>
      </c>
      <c r="E260" s="56">
        <v>3525.3</v>
      </c>
      <c r="F260" s="11" t="s">
        <v>9</v>
      </c>
    </row>
    <row r="261" spans="1:6" x14ac:dyDescent="0.25">
      <c r="A261" s="16" t="s">
        <v>409</v>
      </c>
      <c r="B261" s="17" t="s">
        <v>410</v>
      </c>
      <c r="C261" s="17" t="s">
        <v>200</v>
      </c>
      <c r="D261" s="18">
        <v>43476</v>
      </c>
      <c r="E261" s="57">
        <v>11510.4</v>
      </c>
      <c r="F261" s="12" t="s">
        <v>9</v>
      </c>
    </row>
    <row r="262" spans="1:6" x14ac:dyDescent="0.25">
      <c r="A262" s="13" t="s">
        <v>411</v>
      </c>
      <c r="B262" s="14" t="s">
        <v>412</v>
      </c>
      <c r="C262" s="14" t="s">
        <v>200</v>
      </c>
      <c r="D262" s="15">
        <v>43476</v>
      </c>
      <c r="E262" s="56">
        <v>5254.4</v>
      </c>
      <c r="F262" s="11" t="s">
        <v>9</v>
      </c>
    </row>
    <row r="263" spans="1:6" ht="26.25" customHeight="1" x14ac:dyDescent="0.25">
      <c r="A263" s="16" t="s">
        <v>413</v>
      </c>
      <c r="B263" s="17" t="s">
        <v>414</v>
      </c>
      <c r="C263" s="17" t="s">
        <v>200</v>
      </c>
      <c r="D263" s="18">
        <v>43476</v>
      </c>
      <c r="E263" s="57">
        <v>2612.4</v>
      </c>
      <c r="F263" s="12" t="s">
        <v>9</v>
      </c>
    </row>
    <row r="264" spans="1:6" x14ac:dyDescent="0.25">
      <c r="A264" s="13" t="s">
        <v>415</v>
      </c>
      <c r="B264" s="14" t="s">
        <v>416</v>
      </c>
      <c r="C264" s="14" t="s">
        <v>200</v>
      </c>
      <c r="D264" s="15">
        <v>43476</v>
      </c>
      <c r="E264" s="56">
        <v>5161.6000000000004</v>
      </c>
      <c r="F264" s="11" t="s">
        <v>9</v>
      </c>
    </row>
    <row r="265" spans="1:6" x14ac:dyDescent="0.25">
      <c r="A265" s="16" t="s">
        <v>417</v>
      </c>
      <c r="B265" s="17" t="s">
        <v>20</v>
      </c>
      <c r="C265" s="17" t="s">
        <v>20</v>
      </c>
      <c r="D265" s="18">
        <v>43476</v>
      </c>
      <c r="E265" s="57">
        <v>0</v>
      </c>
      <c r="F265" s="12" t="s">
        <v>9</v>
      </c>
    </row>
    <row r="266" spans="1:6" x14ac:dyDescent="0.25">
      <c r="A266" s="13" t="s">
        <v>418</v>
      </c>
      <c r="B266" s="14" t="s">
        <v>419</v>
      </c>
      <c r="C266" s="14" t="s">
        <v>200</v>
      </c>
      <c r="D266" s="15">
        <v>43476</v>
      </c>
      <c r="E266" s="56">
        <v>2233.4</v>
      </c>
      <c r="F266" s="11" t="s">
        <v>9</v>
      </c>
    </row>
    <row r="267" spans="1:6" ht="15" customHeight="1" x14ac:dyDescent="0.25">
      <c r="A267" s="16" t="s">
        <v>420</v>
      </c>
      <c r="B267" s="17" t="s">
        <v>421</v>
      </c>
      <c r="C267" s="17" t="s">
        <v>200</v>
      </c>
      <c r="D267" s="18">
        <v>43476</v>
      </c>
      <c r="E267" s="57">
        <v>8123.4</v>
      </c>
      <c r="F267" s="12" t="s">
        <v>9</v>
      </c>
    </row>
    <row r="268" spans="1:6" x14ac:dyDescent="0.25">
      <c r="A268" s="13" t="s">
        <v>422</v>
      </c>
      <c r="B268" s="14" t="s">
        <v>423</v>
      </c>
      <c r="C268" s="14" t="s">
        <v>200</v>
      </c>
      <c r="D268" s="15">
        <v>43476</v>
      </c>
      <c r="E268" s="56">
        <v>7349</v>
      </c>
      <c r="F268" s="11" t="s">
        <v>9</v>
      </c>
    </row>
    <row r="269" spans="1:6" ht="27.75" customHeight="1" x14ac:dyDescent="0.25">
      <c r="A269" s="16" t="s">
        <v>424</v>
      </c>
      <c r="B269" s="17" t="s">
        <v>425</v>
      </c>
      <c r="C269" s="17" t="s">
        <v>200</v>
      </c>
      <c r="D269" s="18">
        <v>43476</v>
      </c>
      <c r="E269" s="57">
        <v>687.4</v>
      </c>
      <c r="F269" s="12" t="s">
        <v>9</v>
      </c>
    </row>
    <row r="270" spans="1:6" x14ac:dyDescent="0.25">
      <c r="A270" s="13" t="s">
        <v>426</v>
      </c>
      <c r="B270" s="14" t="s">
        <v>427</v>
      </c>
      <c r="C270" s="14" t="s">
        <v>200</v>
      </c>
      <c r="D270" s="15">
        <v>43476</v>
      </c>
      <c r="E270" s="56">
        <v>8048.1</v>
      </c>
      <c r="F270" s="11" t="s">
        <v>9</v>
      </c>
    </row>
    <row r="271" spans="1:6" ht="23.25" customHeight="1" x14ac:dyDescent="0.25">
      <c r="A271" s="16" t="s">
        <v>428</v>
      </c>
      <c r="B271" s="17" t="s">
        <v>429</v>
      </c>
      <c r="C271" s="17" t="s">
        <v>200</v>
      </c>
      <c r="D271" s="18">
        <v>43476</v>
      </c>
      <c r="E271" s="57">
        <v>5708</v>
      </c>
      <c r="F271" s="12" t="s">
        <v>9</v>
      </c>
    </row>
    <row r="272" spans="1:6" x14ac:dyDescent="0.25">
      <c r="A272" s="13" t="s">
        <v>430</v>
      </c>
      <c r="B272" s="14" t="s">
        <v>431</v>
      </c>
      <c r="C272" s="14" t="s">
        <v>200</v>
      </c>
      <c r="D272" s="15">
        <v>43476</v>
      </c>
      <c r="E272" s="56">
        <v>8048</v>
      </c>
      <c r="F272" s="11" t="s">
        <v>9</v>
      </c>
    </row>
    <row r="273" spans="1:6" ht="20.25" customHeight="1" x14ac:dyDescent="0.25">
      <c r="A273" s="16" t="s">
        <v>432</v>
      </c>
      <c r="B273" s="17" t="s">
        <v>433</v>
      </c>
      <c r="C273" s="17" t="s">
        <v>200</v>
      </c>
      <c r="D273" s="18">
        <v>43476</v>
      </c>
      <c r="E273" s="57">
        <v>4620.3999999999996</v>
      </c>
      <c r="F273" s="12" t="s">
        <v>9</v>
      </c>
    </row>
    <row r="274" spans="1:6" ht="30" customHeight="1" x14ac:dyDescent="0.25">
      <c r="A274" s="13" t="s">
        <v>434</v>
      </c>
      <c r="B274" s="14" t="s">
        <v>435</v>
      </c>
      <c r="C274" s="14" t="s">
        <v>200</v>
      </c>
      <c r="D274" s="15">
        <v>43476</v>
      </c>
      <c r="E274" s="56">
        <v>3053.1</v>
      </c>
      <c r="F274" s="11" t="s">
        <v>9</v>
      </c>
    </row>
    <row r="275" spans="1:6" ht="25.5" customHeight="1" x14ac:dyDescent="0.25">
      <c r="A275" s="16" t="s">
        <v>436</v>
      </c>
      <c r="B275" s="17" t="s">
        <v>437</v>
      </c>
      <c r="C275" s="17" t="s">
        <v>200</v>
      </c>
      <c r="D275" s="18">
        <v>43476</v>
      </c>
      <c r="E275" s="57">
        <v>2945.3</v>
      </c>
      <c r="F275" s="12" t="s">
        <v>9</v>
      </c>
    </row>
    <row r="276" spans="1:6" ht="24" customHeight="1" x14ac:dyDescent="0.25">
      <c r="A276" s="13" t="s">
        <v>438</v>
      </c>
      <c r="B276" s="14" t="s">
        <v>439</v>
      </c>
      <c r="C276" s="14" t="s">
        <v>200</v>
      </c>
      <c r="D276" s="15">
        <v>43476</v>
      </c>
      <c r="E276" s="56">
        <v>5146.6000000000004</v>
      </c>
      <c r="F276" s="11" t="s">
        <v>9</v>
      </c>
    </row>
    <row r="277" spans="1:6" ht="21.75" customHeight="1" x14ac:dyDescent="0.25">
      <c r="A277" s="16" t="s">
        <v>440</v>
      </c>
      <c r="B277" s="17" t="s">
        <v>441</v>
      </c>
      <c r="C277" s="17" t="s">
        <v>200</v>
      </c>
      <c r="D277" s="18">
        <v>43476</v>
      </c>
      <c r="E277" s="57">
        <v>3875.8</v>
      </c>
      <c r="F277" s="12" t="s">
        <v>9</v>
      </c>
    </row>
    <row r="278" spans="1:6" ht="30" customHeight="1" x14ac:dyDescent="0.25">
      <c r="A278" s="13" t="s">
        <v>442</v>
      </c>
      <c r="B278" s="14" t="s">
        <v>443</v>
      </c>
      <c r="C278" s="14" t="s">
        <v>200</v>
      </c>
      <c r="D278" s="15">
        <v>43476</v>
      </c>
      <c r="E278" s="56">
        <v>3845.2</v>
      </c>
      <c r="F278" s="11" t="s">
        <v>9</v>
      </c>
    </row>
    <row r="279" spans="1:6" x14ac:dyDescent="0.25">
      <c r="A279" s="16" t="s">
        <v>444</v>
      </c>
      <c r="B279" s="17" t="s">
        <v>445</v>
      </c>
      <c r="C279" s="17" t="s">
        <v>328</v>
      </c>
      <c r="D279" s="18">
        <v>43476</v>
      </c>
      <c r="E279" s="57">
        <v>4963.1000000000004</v>
      </c>
      <c r="F279" s="12" t="s">
        <v>9</v>
      </c>
    </row>
    <row r="280" spans="1:6" ht="20.25" customHeight="1" x14ac:dyDescent="0.25">
      <c r="A280" s="13" t="s">
        <v>446</v>
      </c>
      <c r="B280" s="14" t="s">
        <v>447</v>
      </c>
      <c r="C280" s="14" t="s">
        <v>200</v>
      </c>
      <c r="D280" s="15">
        <v>43476</v>
      </c>
      <c r="E280" s="56">
        <v>670.9</v>
      </c>
      <c r="F280" s="11" t="s">
        <v>9</v>
      </c>
    </row>
    <row r="281" spans="1:6" x14ac:dyDescent="0.25">
      <c r="A281" s="16" t="s">
        <v>448</v>
      </c>
      <c r="B281" s="17" t="s">
        <v>449</v>
      </c>
      <c r="C281" s="17" t="s">
        <v>200</v>
      </c>
      <c r="D281" s="18">
        <v>43476</v>
      </c>
      <c r="E281" s="57">
        <v>2965.5</v>
      </c>
      <c r="F281" s="12" t="s">
        <v>9</v>
      </c>
    </row>
    <row r="282" spans="1:6" x14ac:dyDescent="0.25">
      <c r="A282" s="13" t="s">
        <v>450</v>
      </c>
      <c r="B282" s="14" t="s">
        <v>451</v>
      </c>
      <c r="C282" s="14" t="s">
        <v>200</v>
      </c>
      <c r="D282" s="15">
        <v>43476</v>
      </c>
      <c r="E282" s="56">
        <v>5313.4</v>
      </c>
      <c r="F282" s="11" t="s">
        <v>9</v>
      </c>
    </row>
    <row r="283" spans="1:6" ht="28.5" customHeight="1" x14ac:dyDescent="0.25">
      <c r="A283" s="16" t="s">
        <v>452</v>
      </c>
      <c r="B283" s="17" t="s">
        <v>453</v>
      </c>
      <c r="C283" s="17" t="s">
        <v>200</v>
      </c>
      <c r="D283" s="18">
        <v>43476</v>
      </c>
      <c r="E283" s="57">
        <v>619.9</v>
      </c>
      <c r="F283" s="12" t="s">
        <v>9</v>
      </c>
    </row>
    <row r="284" spans="1:6" x14ac:dyDescent="0.25">
      <c r="A284" s="13" t="s">
        <v>454</v>
      </c>
      <c r="B284" s="14" t="s">
        <v>20</v>
      </c>
      <c r="C284" s="14" t="s">
        <v>20</v>
      </c>
      <c r="D284" s="15">
        <v>43476</v>
      </c>
      <c r="E284" s="56">
        <v>0</v>
      </c>
      <c r="F284" s="11" t="s">
        <v>9</v>
      </c>
    </row>
    <row r="285" spans="1:6" ht="22.5" customHeight="1" x14ac:dyDescent="0.25">
      <c r="A285" s="16" t="s">
        <v>455</v>
      </c>
      <c r="B285" s="17" t="s">
        <v>456</v>
      </c>
      <c r="C285" s="17" t="s">
        <v>200</v>
      </c>
      <c r="D285" s="18">
        <v>43476</v>
      </c>
      <c r="E285" s="57">
        <v>309.89999999999998</v>
      </c>
      <c r="F285" s="12" t="s">
        <v>9</v>
      </c>
    </row>
    <row r="286" spans="1:6" ht="32.25" customHeight="1" x14ac:dyDescent="0.25">
      <c r="A286" s="13" t="s">
        <v>457</v>
      </c>
      <c r="B286" s="14" t="s">
        <v>458</v>
      </c>
      <c r="C286" s="14" t="s">
        <v>200</v>
      </c>
      <c r="D286" s="15">
        <v>43476</v>
      </c>
      <c r="E286" s="56">
        <v>14772.1</v>
      </c>
      <c r="F286" s="11" t="s">
        <v>9</v>
      </c>
    </row>
    <row r="287" spans="1:6" ht="24" customHeight="1" x14ac:dyDescent="0.25">
      <c r="A287" s="16" t="s">
        <v>459</v>
      </c>
      <c r="B287" s="17" t="s">
        <v>460</v>
      </c>
      <c r="C287" s="17" t="s">
        <v>200</v>
      </c>
      <c r="D287" s="18">
        <v>43476</v>
      </c>
      <c r="E287" s="57">
        <v>3235.4</v>
      </c>
      <c r="F287" s="12" t="s">
        <v>9</v>
      </c>
    </row>
    <row r="288" spans="1:6" ht="18" customHeight="1" x14ac:dyDescent="0.25">
      <c r="A288" s="13" t="s">
        <v>461</v>
      </c>
      <c r="B288" s="14" t="s">
        <v>462</v>
      </c>
      <c r="C288" s="14" t="s">
        <v>200</v>
      </c>
      <c r="D288" s="15">
        <v>43476</v>
      </c>
      <c r="E288" s="56">
        <v>5598.7</v>
      </c>
      <c r="F288" s="11" t="s">
        <v>9</v>
      </c>
    </row>
    <row r="289" spans="1:6" ht="25.5" customHeight="1" x14ac:dyDescent="0.25">
      <c r="A289" s="16" t="s">
        <v>463</v>
      </c>
      <c r="B289" s="17" t="s">
        <v>464</v>
      </c>
      <c r="C289" s="17" t="s">
        <v>200</v>
      </c>
      <c r="D289" s="18">
        <v>43476</v>
      </c>
      <c r="E289" s="57">
        <v>2977.8</v>
      </c>
      <c r="F289" s="12" t="s">
        <v>9</v>
      </c>
    </row>
    <row r="290" spans="1:6" ht="20.25" customHeight="1" x14ac:dyDescent="0.25">
      <c r="A290" s="13" t="s">
        <v>465</v>
      </c>
      <c r="B290" s="14" t="s">
        <v>466</v>
      </c>
      <c r="C290" s="14" t="s">
        <v>200</v>
      </c>
      <c r="D290" s="15">
        <v>43476</v>
      </c>
      <c r="E290" s="56">
        <v>2233.4</v>
      </c>
      <c r="F290" s="11" t="s">
        <v>9</v>
      </c>
    </row>
    <row r="291" spans="1:6" ht="23.25" customHeight="1" x14ac:dyDescent="0.25">
      <c r="A291" s="16" t="s">
        <v>467</v>
      </c>
      <c r="B291" s="17" t="s">
        <v>468</v>
      </c>
      <c r="C291" s="17" t="s">
        <v>200</v>
      </c>
      <c r="D291" s="18">
        <v>43476</v>
      </c>
      <c r="E291" s="57">
        <v>1328.3</v>
      </c>
      <c r="F291" s="12" t="s">
        <v>9</v>
      </c>
    </row>
    <row r="292" spans="1:6" ht="21" customHeight="1" x14ac:dyDescent="0.25">
      <c r="A292" s="13" t="s">
        <v>469</v>
      </c>
      <c r="B292" s="14" t="s">
        <v>470</v>
      </c>
      <c r="C292" s="14" t="s">
        <v>200</v>
      </c>
      <c r="D292" s="15">
        <v>43476</v>
      </c>
      <c r="E292" s="56">
        <v>3493.8</v>
      </c>
      <c r="F292" s="11" t="s">
        <v>9</v>
      </c>
    </row>
    <row r="293" spans="1:6" ht="25.5" customHeight="1" x14ac:dyDescent="0.25">
      <c r="A293" s="16" t="s">
        <v>471</v>
      </c>
      <c r="B293" s="17" t="s">
        <v>472</v>
      </c>
      <c r="C293" s="17" t="s">
        <v>200</v>
      </c>
      <c r="D293" s="18">
        <v>43476</v>
      </c>
      <c r="E293" s="57">
        <v>3170.5</v>
      </c>
      <c r="F293" s="12" t="s">
        <v>9</v>
      </c>
    </row>
    <row r="294" spans="1:6" ht="21.75" customHeight="1" x14ac:dyDescent="0.25">
      <c r="A294" s="13" t="s">
        <v>473</v>
      </c>
      <c r="B294" s="14" t="s">
        <v>474</v>
      </c>
      <c r="C294" s="14" t="s">
        <v>200</v>
      </c>
      <c r="D294" s="15">
        <v>43476</v>
      </c>
      <c r="E294" s="56">
        <v>11318.1</v>
      </c>
      <c r="F294" s="11" t="s">
        <v>9</v>
      </c>
    </row>
    <row r="295" spans="1:6" ht="24.75" customHeight="1" x14ac:dyDescent="0.25">
      <c r="A295" s="16" t="s">
        <v>475</v>
      </c>
      <c r="B295" s="17" t="s">
        <v>476</v>
      </c>
      <c r="C295" s="17" t="s">
        <v>200</v>
      </c>
      <c r="D295" s="18">
        <v>43476</v>
      </c>
      <c r="E295" s="57">
        <v>3722.4</v>
      </c>
      <c r="F295" s="12" t="s">
        <v>9</v>
      </c>
    </row>
    <row r="296" spans="1:6" ht="24.75" customHeight="1" x14ac:dyDescent="0.25">
      <c r="A296" s="13" t="s">
        <v>477</v>
      </c>
      <c r="B296" s="14" t="s">
        <v>478</v>
      </c>
      <c r="C296" s="14" t="s">
        <v>200</v>
      </c>
      <c r="D296" s="15">
        <v>43476</v>
      </c>
      <c r="E296" s="56">
        <v>5161.6000000000004</v>
      </c>
      <c r="F296" s="11" t="s">
        <v>9</v>
      </c>
    </row>
    <row r="297" spans="1:6" ht="27.75" customHeight="1" x14ac:dyDescent="0.25">
      <c r="A297" s="16" t="s">
        <v>479</v>
      </c>
      <c r="B297" s="17" t="s">
        <v>480</v>
      </c>
      <c r="C297" s="17" t="s">
        <v>200</v>
      </c>
      <c r="D297" s="18">
        <v>43476</v>
      </c>
      <c r="E297" s="57">
        <v>11911.4</v>
      </c>
      <c r="F297" s="12" t="s">
        <v>9</v>
      </c>
    </row>
    <row r="298" spans="1:6" ht="24" customHeight="1" x14ac:dyDescent="0.25">
      <c r="A298" s="13" t="s">
        <v>481</v>
      </c>
      <c r="B298" s="14" t="s">
        <v>482</v>
      </c>
      <c r="C298" s="14" t="s">
        <v>200</v>
      </c>
      <c r="D298" s="15">
        <v>43476</v>
      </c>
      <c r="E298" s="56">
        <v>2233.4</v>
      </c>
      <c r="F298" s="11" t="s">
        <v>9</v>
      </c>
    </row>
    <row r="299" spans="1:6" ht="25.5" customHeight="1" x14ac:dyDescent="0.25">
      <c r="A299" s="16" t="s">
        <v>483</v>
      </c>
      <c r="B299" s="17" t="s">
        <v>484</v>
      </c>
      <c r="C299" s="17" t="s">
        <v>200</v>
      </c>
      <c r="D299" s="18">
        <v>43476</v>
      </c>
      <c r="E299" s="57">
        <v>4260</v>
      </c>
      <c r="F299" s="12" t="s">
        <v>9</v>
      </c>
    </row>
    <row r="300" spans="1:6" ht="22.5" customHeight="1" x14ac:dyDescent="0.25">
      <c r="A300" s="13" t="s">
        <v>485</v>
      </c>
      <c r="B300" s="14" t="s">
        <v>486</v>
      </c>
      <c r="C300" s="14" t="s">
        <v>200</v>
      </c>
      <c r="D300" s="15">
        <v>43476</v>
      </c>
      <c r="E300" s="56">
        <v>1284.0999999999999</v>
      </c>
      <c r="F300" s="11" t="s">
        <v>9</v>
      </c>
    </row>
    <row r="301" spans="1:6" ht="21" customHeight="1" x14ac:dyDescent="0.25">
      <c r="A301" s="16" t="s">
        <v>487</v>
      </c>
      <c r="B301" s="17" t="s">
        <v>488</v>
      </c>
      <c r="C301" s="17" t="s">
        <v>200</v>
      </c>
      <c r="D301" s="18">
        <v>43476</v>
      </c>
      <c r="E301" s="57">
        <v>2030.9</v>
      </c>
      <c r="F301" s="12" t="s">
        <v>9</v>
      </c>
    </row>
    <row r="302" spans="1:6" ht="17.25" customHeight="1" x14ac:dyDescent="0.25">
      <c r="A302" s="13" t="s">
        <v>489</v>
      </c>
      <c r="B302" s="14" t="s">
        <v>490</v>
      </c>
      <c r="C302" s="14" t="s">
        <v>200</v>
      </c>
      <c r="D302" s="15">
        <v>43476</v>
      </c>
      <c r="E302" s="56">
        <v>5161.6000000000004</v>
      </c>
      <c r="F302" s="11" t="s">
        <v>9</v>
      </c>
    </row>
    <row r="303" spans="1:6" ht="24" customHeight="1" x14ac:dyDescent="0.25">
      <c r="A303" s="16" t="s">
        <v>491</v>
      </c>
      <c r="B303" s="17" t="s">
        <v>492</v>
      </c>
      <c r="C303" s="17" t="s">
        <v>200</v>
      </c>
      <c r="D303" s="18">
        <v>43476</v>
      </c>
      <c r="E303" s="57">
        <v>8198.7000000000007</v>
      </c>
      <c r="F303" s="12" t="s">
        <v>9</v>
      </c>
    </row>
    <row r="304" spans="1:6" ht="27" customHeight="1" x14ac:dyDescent="0.25">
      <c r="A304" s="13" t="s">
        <v>493</v>
      </c>
      <c r="B304" s="14" t="s">
        <v>494</v>
      </c>
      <c r="C304" s="14" t="s">
        <v>200</v>
      </c>
      <c r="D304" s="15">
        <v>43476</v>
      </c>
      <c r="E304" s="56">
        <v>3320.8</v>
      </c>
      <c r="F304" s="11" t="s">
        <v>9</v>
      </c>
    </row>
    <row r="305" spans="1:6" ht="22.5" customHeight="1" x14ac:dyDescent="0.25">
      <c r="A305" s="16" t="s">
        <v>495</v>
      </c>
      <c r="B305" s="17" t="s">
        <v>496</v>
      </c>
      <c r="C305" s="17" t="s">
        <v>200</v>
      </c>
      <c r="D305" s="18">
        <v>43476</v>
      </c>
      <c r="E305" s="57">
        <v>1660.4</v>
      </c>
      <c r="F305" s="12" t="s">
        <v>9</v>
      </c>
    </row>
    <row r="306" spans="1:6" ht="24" customHeight="1" x14ac:dyDescent="0.25">
      <c r="A306" s="13" t="s">
        <v>497</v>
      </c>
      <c r="B306" s="14" t="s">
        <v>498</v>
      </c>
      <c r="C306" s="14" t="s">
        <v>200</v>
      </c>
      <c r="D306" s="15">
        <v>43476</v>
      </c>
      <c r="E306" s="56">
        <v>2452.8000000000002</v>
      </c>
      <c r="F306" s="11" t="s">
        <v>9</v>
      </c>
    </row>
    <row r="307" spans="1:6" ht="19.5" customHeight="1" x14ac:dyDescent="0.25">
      <c r="A307" s="16" t="s">
        <v>499</v>
      </c>
      <c r="B307" s="17" t="s">
        <v>500</v>
      </c>
      <c r="C307" s="17" t="s">
        <v>200</v>
      </c>
      <c r="D307" s="18">
        <v>43476</v>
      </c>
      <c r="E307" s="57">
        <v>694.8</v>
      </c>
      <c r="F307" s="12" t="s">
        <v>9</v>
      </c>
    </row>
    <row r="308" spans="1:6" ht="20.25" customHeight="1" x14ac:dyDescent="0.25">
      <c r="A308" s="13" t="s">
        <v>501</v>
      </c>
      <c r="B308" s="14" t="s">
        <v>502</v>
      </c>
      <c r="C308" s="14" t="s">
        <v>200</v>
      </c>
      <c r="D308" s="15">
        <v>43476</v>
      </c>
      <c r="E308" s="56">
        <v>3552.9</v>
      </c>
      <c r="F308" s="11" t="s">
        <v>9</v>
      </c>
    </row>
    <row r="309" spans="1:6" ht="18.75" customHeight="1" x14ac:dyDescent="0.25">
      <c r="A309" s="16" t="s">
        <v>503</v>
      </c>
      <c r="B309" s="17" t="s">
        <v>504</v>
      </c>
      <c r="C309" s="17" t="s">
        <v>200</v>
      </c>
      <c r="D309" s="18">
        <v>43476</v>
      </c>
      <c r="E309" s="57">
        <v>6700.2</v>
      </c>
      <c r="F309" s="12" t="s">
        <v>9</v>
      </c>
    </row>
    <row r="310" spans="1:6" ht="26.25" customHeight="1" x14ac:dyDescent="0.25">
      <c r="A310" s="13" t="s">
        <v>505</v>
      </c>
      <c r="B310" s="14" t="s">
        <v>506</v>
      </c>
      <c r="C310" s="14" t="s">
        <v>200</v>
      </c>
      <c r="D310" s="15">
        <v>43476</v>
      </c>
      <c r="E310" s="56">
        <v>6700.1</v>
      </c>
      <c r="F310" s="11" t="s">
        <v>9</v>
      </c>
    </row>
    <row r="311" spans="1:6" ht="23.25" customHeight="1" x14ac:dyDescent="0.25">
      <c r="A311" s="16" t="s">
        <v>507</v>
      </c>
      <c r="B311" s="17" t="s">
        <v>508</v>
      </c>
      <c r="C311" s="17" t="s">
        <v>200</v>
      </c>
      <c r="D311" s="18">
        <v>43476</v>
      </c>
      <c r="E311" s="57">
        <v>3690.5</v>
      </c>
      <c r="F311" s="12" t="s">
        <v>9</v>
      </c>
    </row>
    <row r="312" spans="1:6" ht="21" customHeight="1" x14ac:dyDescent="0.25">
      <c r="A312" s="13" t="s">
        <v>509</v>
      </c>
      <c r="B312" s="14" t="s">
        <v>510</v>
      </c>
      <c r="C312" s="14" t="s">
        <v>200</v>
      </c>
      <c r="D312" s="15">
        <v>43476</v>
      </c>
      <c r="E312" s="56">
        <v>9444</v>
      </c>
      <c r="F312" s="11" t="s">
        <v>9</v>
      </c>
    </row>
    <row r="313" spans="1:6" ht="18" customHeight="1" x14ac:dyDescent="0.25">
      <c r="A313" s="16" t="s">
        <v>511</v>
      </c>
      <c r="B313" s="17" t="s">
        <v>512</v>
      </c>
      <c r="C313" s="17" t="s">
        <v>200</v>
      </c>
      <c r="D313" s="18">
        <v>43476</v>
      </c>
      <c r="E313" s="57">
        <v>5750</v>
      </c>
      <c r="F313" s="12" t="s">
        <v>9</v>
      </c>
    </row>
    <row r="314" spans="1:6" ht="19.5" customHeight="1" x14ac:dyDescent="0.25">
      <c r="A314" s="13" t="s">
        <v>513</v>
      </c>
      <c r="B314" s="14" t="s">
        <v>514</v>
      </c>
      <c r="C314" s="14" t="s">
        <v>200</v>
      </c>
      <c r="D314" s="15">
        <v>43476</v>
      </c>
      <c r="E314" s="56">
        <v>5708</v>
      </c>
      <c r="F314" s="11" t="s">
        <v>9</v>
      </c>
    </row>
    <row r="315" spans="1:6" ht="20.25" customHeight="1" x14ac:dyDescent="0.25">
      <c r="A315" s="16" t="s">
        <v>515</v>
      </c>
      <c r="B315" s="17" t="s">
        <v>516</v>
      </c>
      <c r="C315" s="17" t="s">
        <v>200</v>
      </c>
      <c r="D315" s="18">
        <v>43476</v>
      </c>
      <c r="E315" s="57">
        <v>3259.2</v>
      </c>
      <c r="F315" s="12" t="s">
        <v>9</v>
      </c>
    </row>
    <row r="316" spans="1:6" ht="20.25" customHeight="1" x14ac:dyDescent="0.25">
      <c r="A316" s="13" t="s">
        <v>517</v>
      </c>
      <c r="B316" s="14" t="s">
        <v>518</v>
      </c>
      <c r="C316" s="14" t="s">
        <v>200</v>
      </c>
      <c r="D316" s="15">
        <v>43476</v>
      </c>
      <c r="E316" s="56">
        <v>6700.2</v>
      </c>
      <c r="F316" s="11" t="s">
        <v>9</v>
      </c>
    </row>
    <row r="317" spans="1:6" ht="16.5" customHeight="1" x14ac:dyDescent="0.25">
      <c r="A317" s="16" t="s">
        <v>519</v>
      </c>
      <c r="B317" s="17" t="s">
        <v>520</v>
      </c>
      <c r="C317" s="17" t="s">
        <v>200</v>
      </c>
      <c r="D317" s="18">
        <v>43476</v>
      </c>
      <c r="E317" s="57">
        <v>3691.6</v>
      </c>
      <c r="F317" s="12" t="s">
        <v>9</v>
      </c>
    </row>
    <row r="318" spans="1:6" ht="18.75" customHeight="1" x14ac:dyDescent="0.25">
      <c r="A318" s="13" t="s">
        <v>521</v>
      </c>
      <c r="B318" s="14" t="s">
        <v>522</v>
      </c>
      <c r="C318" s="14" t="s">
        <v>200</v>
      </c>
      <c r="D318" s="15">
        <v>43476</v>
      </c>
      <c r="E318" s="56">
        <v>5856.5</v>
      </c>
      <c r="F318" s="11" t="s">
        <v>9</v>
      </c>
    </row>
    <row r="319" spans="1:6" ht="24" customHeight="1" x14ac:dyDescent="0.25">
      <c r="A319" s="16" t="s">
        <v>523</v>
      </c>
      <c r="B319" s="17" t="s">
        <v>524</v>
      </c>
      <c r="C319" s="17" t="s">
        <v>200</v>
      </c>
      <c r="D319" s="18">
        <v>43476</v>
      </c>
      <c r="E319" s="57">
        <v>2509.1</v>
      </c>
      <c r="F319" s="12" t="s">
        <v>9</v>
      </c>
    </row>
    <row r="320" spans="1:6" ht="25.5" customHeight="1" x14ac:dyDescent="0.25">
      <c r="A320" s="13" t="s">
        <v>525</v>
      </c>
      <c r="B320" s="14" t="s">
        <v>526</v>
      </c>
      <c r="C320" s="14" t="s">
        <v>200</v>
      </c>
      <c r="D320" s="15">
        <v>43476</v>
      </c>
      <c r="E320" s="56">
        <v>3288.7</v>
      </c>
      <c r="F320" s="11" t="s">
        <v>9</v>
      </c>
    </row>
    <row r="321" spans="1:6" ht="23.25" customHeight="1" x14ac:dyDescent="0.25">
      <c r="A321" s="16" t="s">
        <v>527</v>
      </c>
      <c r="B321" s="17" t="s">
        <v>528</v>
      </c>
      <c r="C321" s="17" t="s">
        <v>200</v>
      </c>
      <c r="D321" s="18">
        <v>43476</v>
      </c>
      <c r="E321" s="57">
        <v>2273</v>
      </c>
      <c r="F321" s="12" t="s">
        <v>9</v>
      </c>
    </row>
    <row r="322" spans="1:6" ht="21" customHeight="1" x14ac:dyDescent="0.25">
      <c r="A322" s="13" t="s">
        <v>529</v>
      </c>
      <c r="B322" s="14" t="s">
        <v>530</v>
      </c>
      <c r="C322" s="14" t="s">
        <v>200</v>
      </c>
      <c r="D322" s="15">
        <v>43476</v>
      </c>
      <c r="E322" s="56">
        <v>4327.5</v>
      </c>
      <c r="F322" s="11" t="s">
        <v>9</v>
      </c>
    </row>
    <row r="323" spans="1:6" ht="27" customHeight="1" x14ac:dyDescent="0.25">
      <c r="A323" s="16" t="s">
        <v>531</v>
      </c>
      <c r="B323" s="17" t="s">
        <v>532</v>
      </c>
      <c r="C323" s="17" t="s">
        <v>200</v>
      </c>
      <c r="D323" s="18">
        <v>43476</v>
      </c>
      <c r="E323" s="57">
        <v>2302.5</v>
      </c>
      <c r="F323" s="12" t="s">
        <v>9</v>
      </c>
    </row>
    <row r="324" spans="1:6" ht="21.75" customHeight="1" x14ac:dyDescent="0.25">
      <c r="A324" s="13" t="s">
        <v>533</v>
      </c>
      <c r="B324" s="14" t="s">
        <v>534</v>
      </c>
      <c r="C324" s="14" t="s">
        <v>200</v>
      </c>
      <c r="D324" s="15">
        <v>43476</v>
      </c>
      <c r="E324" s="56">
        <v>2302.5</v>
      </c>
      <c r="F324" s="11" t="s">
        <v>9</v>
      </c>
    </row>
    <row r="325" spans="1:6" ht="30.75" customHeight="1" x14ac:dyDescent="0.25">
      <c r="A325" s="16" t="s">
        <v>535</v>
      </c>
      <c r="B325" s="17" t="s">
        <v>536</v>
      </c>
      <c r="C325" s="17" t="s">
        <v>200</v>
      </c>
      <c r="D325" s="18">
        <v>43476</v>
      </c>
      <c r="E325" s="57">
        <v>2980.3</v>
      </c>
      <c r="F325" s="12" t="s">
        <v>9</v>
      </c>
    </row>
    <row r="326" spans="1:6" ht="23.25" customHeight="1" x14ac:dyDescent="0.25">
      <c r="A326" s="13" t="s">
        <v>537</v>
      </c>
      <c r="B326" s="14" t="s">
        <v>538</v>
      </c>
      <c r="C326" s="14" t="s">
        <v>200</v>
      </c>
      <c r="D326" s="15">
        <v>43476</v>
      </c>
      <c r="E326" s="56">
        <v>6452</v>
      </c>
      <c r="F326" s="11" t="s">
        <v>9</v>
      </c>
    </row>
    <row r="327" spans="1:6" ht="23.25" customHeight="1" x14ac:dyDescent="0.25">
      <c r="A327" s="16" t="s">
        <v>539</v>
      </c>
      <c r="B327" s="17" t="s">
        <v>540</v>
      </c>
      <c r="C327" s="17" t="s">
        <v>200</v>
      </c>
      <c r="D327" s="18">
        <v>43476</v>
      </c>
      <c r="E327" s="57">
        <v>3535.5</v>
      </c>
      <c r="F327" s="12" t="s">
        <v>9</v>
      </c>
    </row>
    <row r="328" spans="1:6" ht="21.75" customHeight="1" x14ac:dyDescent="0.25">
      <c r="A328" s="13" t="s">
        <v>541</v>
      </c>
      <c r="B328" s="14" t="s">
        <v>542</v>
      </c>
      <c r="C328" s="14" t="s">
        <v>200</v>
      </c>
      <c r="D328" s="15">
        <v>43476</v>
      </c>
      <c r="E328" s="56">
        <v>3320.9</v>
      </c>
      <c r="F328" s="11" t="s">
        <v>9</v>
      </c>
    </row>
    <row r="329" spans="1:6" ht="22.5" customHeight="1" x14ac:dyDescent="0.25">
      <c r="A329" s="16" t="s">
        <v>543</v>
      </c>
      <c r="B329" s="17" t="s">
        <v>209</v>
      </c>
      <c r="C329" s="17" t="s">
        <v>544</v>
      </c>
      <c r="D329" s="18">
        <v>43476</v>
      </c>
      <c r="E329" s="57">
        <v>8820.2000000000007</v>
      </c>
      <c r="F329" s="12" t="s">
        <v>9</v>
      </c>
    </row>
    <row r="330" spans="1:6" ht="24" customHeight="1" x14ac:dyDescent="0.25">
      <c r="A330" s="13" t="s">
        <v>545</v>
      </c>
      <c r="B330" s="14" t="s">
        <v>546</v>
      </c>
      <c r="C330" s="14" t="s">
        <v>328</v>
      </c>
      <c r="D330" s="15">
        <v>43476</v>
      </c>
      <c r="E330" s="56">
        <v>5113.3999999999996</v>
      </c>
      <c r="F330" s="11" t="s">
        <v>9</v>
      </c>
    </row>
    <row r="331" spans="1:6" ht="60.75" customHeight="1" x14ac:dyDescent="0.25">
      <c r="A331" s="16" t="s">
        <v>547</v>
      </c>
      <c r="B331" s="17" t="s">
        <v>549</v>
      </c>
      <c r="C331" s="17" t="s">
        <v>548</v>
      </c>
      <c r="D331" s="18">
        <v>43476</v>
      </c>
      <c r="E331" s="57">
        <v>1187.83</v>
      </c>
      <c r="F331" s="12" t="s">
        <v>9</v>
      </c>
    </row>
    <row r="332" spans="1:6" ht="57" customHeight="1" x14ac:dyDescent="0.25">
      <c r="A332" s="13" t="s">
        <v>550</v>
      </c>
      <c r="B332" s="14" t="s">
        <v>549</v>
      </c>
      <c r="C332" s="14" t="s">
        <v>551</v>
      </c>
      <c r="D332" s="15">
        <v>43476</v>
      </c>
      <c r="E332" s="56">
        <v>593.91</v>
      </c>
      <c r="F332" s="11" t="s">
        <v>9</v>
      </c>
    </row>
    <row r="333" spans="1:6" ht="30" customHeight="1" x14ac:dyDescent="0.25">
      <c r="A333" s="16" t="s">
        <v>552</v>
      </c>
      <c r="B333" s="17" t="s">
        <v>554</v>
      </c>
      <c r="C333" s="17" t="s">
        <v>553</v>
      </c>
      <c r="D333" s="18">
        <v>43476</v>
      </c>
      <c r="E333" s="57">
        <v>767.01</v>
      </c>
      <c r="F333" s="12" t="s">
        <v>9</v>
      </c>
    </row>
    <row r="334" spans="1:6" ht="28.5" customHeight="1" x14ac:dyDescent="0.25">
      <c r="A334" s="13" t="s">
        <v>555</v>
      </c>
      <c r="B334" s="14" t="s">
        <v>556</v>
      </c>
      <c r="C334" s="14" t="s">
        <v>200</v>
      </c>
      <c r="D334" s="15">
        <v>43476</v>
      </c>
      <c r="E334" s="56">
        <v>5856.4</v>
      </c>
      <c r="F334" s="11" t="s">
        <v>9</v>
      </c>
    </row>
    <row r="335" spans="1:6" ht="36.75" customHeight="1" x14ac:dyDescent="0.25">
      <c r="A335" s="16" t="s">
        <v>557</v>
      </c>
      <c r="B335" s="17" t="s">
        <v>201</v>
      </c>
      <c r="C335" s="17" t="s">
        <v>558</v>
      </c>
      <c r="D335" s="18">
        <v>43476</v>
      </c>
      <c r="E335" s="57">
        <v>1654.3</v>
      </c>
      <c r="F335" s="12" t="s">
        <v>9</v>
      </c>
    </row>
    <row r="336" spans="1:6" x14ac:dyDescent="0.25">
      <c r="A336" s="13" t="s">
        <v>559</v>
      </c>
      <c r="B336" s="14" t="s">
        <v>20</v>
      </c>
      <c r="C336" s="14" t="s">
        <v>20</v>
      </c>
      <c r="D336" s="15">
        <v>43476</v>
      </c>
      <c r="E336" s="56">
        <v>0</v>
      </c>
      <c r="F336" s="11" t="s">
        <v>9</v>
      </c>
    </row>
    <row r="337" spans="1:6" ht="25.5" customHeight="1" x14ac:dyDescent="0.25">
      <c r="A337" s="16" t="s">
        <v>560</v>
      </c>
      <c r="B337" s="17" t="s">
        <v>561</v>
      </c>
      <c r="C337" s="17" t="s">
        <v>200</v>
      </c>
      <c r="D337" s="18">
        <v>43476</v>
      </c>
      <c r="E337" s="57">
        <v>8048.1</v>
      </c>
      <c r="F337" s="12" t="s">
        <v>9</v>
      </c>
    </row>
    <row r="338" spans="1:6" ht="31.5" customHeight="1" x14ac:dyDescent="0.25">
      <c r="A338" s="13" t="s">
        <v>562</v>
      </c>
      <c r="B338" s="14" t="s">
        <v>32</v>
      </c>
      <c r="C338" s="14" t="s">
        <v>563</v>
      </c>
      <c r="D338" s="15">
        <v>43479</v>
      </c>
      <c r="E338" s="56">
        <v>8104</v>
      </c>
      <c r="F338" s="11" t="s">
        <v>9</v>
      </c>
    </row>
    <row r="339" spans="1:6" ht="28.5" customHeight="1" x14ac:dyDescent="0.25">
      <c r="A339" s="16" t="s">
        <v>564</v>
      </c>
      <c r="B339" s="17" t="s">
        <v>34</v>
      </c>
      <c r="C339" s="17" t="s">
        <v>565</v>
      </c>
      <c r="D339" s="18">
        <v>43479</v>
      </c>
      <c r="E339" s="57">
        <v>8407.9</v>
      </c>
      <c r="F339" s="12" t="s">
        <v>9</v>
      </c>
    </row>
    <row r="340" spans="1:6" ht="30.75" customHeight="1" x14ac:dyDescent="0.25">
      <c r="A340" s="13" t="s">
        <v>566</v>
      </c>
      <c r="B340" s="14" t="s">
        <v>37</v>
      </c>
      <c r="C340" s="14" t="s">
        <v>565</v>
      </c>
      <c r="D340" s="15">
        <v>43479</v>
      </c>
      <c r="E340" s="56">
        <v>8621.9</v>
      </c>
      <c r="F340" s="11" t="s">
        <v>9</v>
      </c>
    </row>
    <row r="341" spans="1:6" ht="36.75" customHeight="1" x14ac:dyDescent="0.25">
      <c r="A341" s="16" t="s">
        <v>567</v>
      </c>
      <c r="B341" s="17" t="s">
        <v>39</v>
      </c>
      <c r="C341" s="17" t="s">
        <v>565</v>
      </c>
      <c r="D341" s="18">
        <v>43479</v>
      </c>
      <c r="E341" s="57">
        <v>7889.9</v>
      </c>
      <c r="F341" s="12" t="s">
        <v>9</v>
      </c>
    </row>
    <row r="342" spans="1:6" ht="26.25" customHeight="1" x14ac:dyDescent="0.25">
      <c r="A342" s="13" t="s">
        <v>568</v>
      </c>
      <c r="B342" s="14" t="s">
        <v>42</v>
      </c>
      <c r="C342" s="14" t="s">
        <v>569</v>
      </c>
      <c r="D342" s="15">
        <v>43479</v>
      </c>
      <c r="E342" s="56">
        <v>830.1</v>
      </c>
      <c r="F342" s="11" t="s">
        <v>9</v>
      </c>
    </row>
    <row r="343" spans="1:6" ht="33" customHeight="1" x14ac:dyDescent="0.25">
      <c r="A343" s="16" t="s">
        <v>570</v>
      </c>
      <c r="B343" s="17" t="s">
        <v>44</v>
      </c>
      <c r="C343" s="17" t="s">
        <v>571</v>
      </c>
      <c r="D343" s="18">
        <v>43479</v>
      </c>
      <c r="E343" s="57">
        <v>1409.4</v>
      </c>
      <c r="F343" s="12" t="s">
        <v>9</v>
      </c>
    </row>
    <row r="344" spans="1:6" ht="27.75" customHeight="1" x14ac:dyDescent="0.25">
      <c r="A344" s="13" t="s">
        <v>572</v>
      </c>
      <c r="B344" s="14" t="s">
        <v>573</v>
      </c>
      <c r="C344" s="14" t="s">
        <v>563</v>
      </c>
      <c r="D344" s="15">
        <v>43479</v>
      </c>
      <c r="E344" s="56">
        <v>8573.6</v>
      </c>
      <c r="F344" s="11" t="s">
        <v>9</v>
      </c>
    </row>
    <row r="345" spans="1:6" ht="30.75" customHeight="1" x14ac:dyDescent="0.25">
      <c r="A345" s="16" t="s">
        <v>574</v>
      </c>
      <c r="B345" s="17" t="s">
        <v>48</v>
      </c>
      <c r="C345" s="17" t="s">
        <v>565</v>
      </c>
      <c r="D345" s="18">
        <v>43479</v>
      </c>
      <c r="E345" s="57">
        <v>8917.7000000000007</v>
      </c>
      <c r="F345" s="12" t="s">
        <v>9</v>
      </c>
    </row>
    <row r="346" spans="1:6" ht="27" customHeight="1" x14ac:dyDescent="0.25">
      <c r="A346" s="13" t="s">
        <v>575</v>
      </c>
      <c r="B346" s="14" t="s">
        <v>50</v>
      </c>
      <c r="C346" s="14" t="s">
        <v>565</v>
      </c>
      <c r="D346" s="15">
        <v>43479</v>
      </c>
      <c r="E346" s="56">
        <v>8917.7000000000007</v>
      </c>
      <c r="F346" s="11" t="s">
        <v>9</v>
      </c>
    </row>
    <row r="347" spans="1:6" ht="29.25" customHeight="1" x14ac:dyDescent="0.25">
      <c r="A347" s="16" t="s">
        <v>576</v>
      </c>
      <c r="B347" s="17" t="s">
        <v>52</v>
      </c>
      <c r="C347" s="17" t="s">
        <v>565</v>
      </c>
      <c r="D347" s="18">
        <v>43479</v>
      </c>
      <c r="E347" s="57">
        <v>9131.7999999999993</v>
      </c>
      <c r="F347" s="12" t="s">
        <v>9</v>
      </c>
    </row>
    <row r="348" spans="1:6" ht="38.25" customHeight="1" x14ac:dyDescent="0.25">
      <c r="A348" s="13" t="s">
        <v>577</v>
      </c>
      <c r="B348" s="14" t="s">
        <v>54</v>
      </c>
      <c r="C348" s="14" t="s">
        <v>565</v>
      </c>
      <c r="D348" s="15">
        <v>43479</v>
      </c>
      <c r="E348" s="56">
        <v>9131.7999999999993</v>
      </c>
      <c r="F348" s="11" t="s">
        <v>9</v>
      </c>
    </row>
    <row r="349" spans="1:6" ht="32.25" customHeight="1" x14ac:dyDescent="0.25">
      <c r="A349" s="16" t="s">
        <v>578</v>
      </c>
      <c r="B349" s="17" t="s">
        <v>56</v>
      </c>
      <c r="C349" s="17" t="s">
        <v>565</v>
      </c>
      <c r="D349" s="18">
        <v>43479</v>
      </c>
      <c r="E349" s="57">
        <v>8917.7000000000007</v>
      </c>
      <c r="F349" s="12" t="s">
        <v>9</v>
      </c>
    </row>
    <row r="350" spans="1:6" ht="30" customHeight="1" x14ac:dyDescent="0.25">
      <c r="A350" s="13" t="s">
        <v>579</v>
      </c>
      <c r="B350" s="14" t="s">
        <v>58</v>
      </c>
      <c r="C350" s="14" t="s">
        <v>565</v>
      </c>
      <c r="D350" s="15">
        <v>43479</v>
      </c>
      <c r="E350" s="56">
        <v>8917.7999999999993</v>
      </c>
      <c r="F350" s="11" t="s">
        <v>9</v>
      </c>
    </row>
    <row r="351" spans="1:6" ht="31.5" customHeight="1" x14ac:dyDescent="0.25">
      <c r="A351" s="16" t="s">
        <v>580</v>
      </c>
      <c r="B351" s="17" t="s">
        <v>60</v>
      </c>
      <c r="C351" s="17" t="s">
        <v>565</v>
      </c>
      <c r="D351" s="18">
        <v>43479</v>
      </c>
      <c r="E351" s="57">
        <v>8621.9</v>
      </c>
      <c r="F351" s="12" t="s">
        <v>9</v>
      </c>
    </row>
    <row r="352" spans="1:6" ht="30.75" customHeight="1" x14ac:dyDescent="0.25">
      <c r="A352" s="13" t="s">
        <v>581</v>
      </c>
      <c r="B352" s="14" t="s">
        <v>62</v>
      </c>
      <c r="C352" s="14" t="s">
        <v>571</v>
      </c>
      <c r="D352" s="15">
        <v>43479</v>
      </c>
      <c r="E352" s="56">
        <v>1489.5</v>
      </c>
      <c r="F352" s="11" t="s">
        <v>9</v>
      </c>
    </row>
    <row r="353" spans="1:6" ht="30.75" customHeight="1" x14ac:dyDescent="0.25">
      <c r="A353" s="16" t="s">
        <v>582</v>
      </c>
      <c r="B353" s="17" t="s">
        <v>65</v>
      </c>
      <c r="C353" s="17" t="s">
        <v>565</v>
      </c>
      <c r="D353" s="18">
        <v>43479</v>
      </c>
      <c r="E353" s="57">
        <v>8769.7999999999993</v>
      </c>
      <c r="F353" s="12" t="s">
        <v>9</v>
      </c>
    </row>
    <row r="354" spans="1:6" ht="29.25" customHeight="1" x14ac:dyDescent="0.25">
      <c r="A354" s="13" t="s">
        <v>583</v>
      </c>
      <c r="B354" s="14" t="s">
        <v>67</v>
      </c>
      <c r="C354" s="14" t="s">
        <v>565</v>
      </c>
      <c r="D354" s="15">
        <v>43479</v>
      </c>
      <c r="E354" s="56">
        <v>8104</v>
      </c>
      <c r="F354" s="11" t="s">
        <v>9</v>
      </c>
    </row>
    <row r="355" spans="1:6" ht="27.75" customHeight="1" x14ac:dyDescent="0.25">
      <c r="A355" s="16" t="s">
        <v>584</v>
      </c>
      <c r="B355" s="17" t="s">
        <v>69</v>
      </c>
      <c r="C355" s="17" t="s">
        <v>565</v>
      </c>
      <c r="D355" s="18">
        <v>43479</v>
      </c>
      <c r="E355" s="57">
        <v>9983.7000000000007</v>
      </c>
      <c r="F355" s="12" t="s">
        <v>9</v>
      </c>
    </row>
    <row r="356" spans="1:6" ht="28.5" customHeight="1" x14ac:dyDescent="0.25">
      <c r="A356" s="13" t="s">
        <v>585</v>
      </c>
      <c r="B356" s="14" t="s">
        <v>73</v>
      </c>
      <c r="C356" s="14" t="s">
        <v>565</v>
      </c>
      <c r="D356" s="15">
        <v>43479</v>
      </c>
      <c r="E356" s="56">
        <v>8946.1</v>
      </c>
      <c r="F356" s="11" t="s">
        <v>9</v>
      </c>
    </row>
    <row r="357" spans="1:6" ht="36.75" customHeight="1" x14ac:dyDescent="0.25">
      <c r="A357" s="16" t="s">
        <v>586</v>
      </c>
      <c r="B357" s="17" t="s">
        <v>75</v>
      </c>
      <c r="C357" s="17" t="s">
        <v>565</v>
      </c>
      <c r="D357" s="18">
        <v>43479</v>
      </c>
      <c r="E357" s="57">
        <v>8399.7000000000007</v>
      </c>
      <c r="F357" s="12" t="s">
        <v>9</v>
      </c>
    </row>
    <row r="358" spans="1:6" ht="34.5" customHeight="1" x14ac:dyDescent="0.25">
      <c r="A358" s="13" t="s">
        <v>587</v>
      </c>
      <c r="B358" s="14" t="s">
        <v>10</v>
      </c>
      <c r="C358" s="14" t="s">
        <v>565</v>
      </c>
      <c r="D358" s="15">
        <v>43479</v>
      </c>
      <c r="E358" s="56">
        <v>8917.7000000000007</v>
      </c>
      <c r="F358" s="11" t="s">
        <v>9</v>
      </c>
    </row>
    <row r="359" spans="1:6" ht="35.25" customHeight="1" x14ac:dyDescent="0.25">
      <c r="A359" s="16" t="s">
        <v>588</v>
      </c>
      <c r="B359" s="17" t="s">
        <v>78</v>
      </c>
      <c r="C359" s="17" t="s">
        <v>565</v>
      </c>
      <c r="D359" s="18">
        <v>43479</v>
      </c>
      <c r="E359" s="57">
        <v>9131.7000000000007</v>
      </c>
      <c r="F359" s="12" t="s">
        <v>9</v>
      </c>
    </row>
    <row r="360" spans="1:6" ht="27.75" customHeight="1" x14ac:dyDescent="0.25">
      <c r="A360" s="13" t="s">
        <v>589</v>
      </c>
      <c r="B360" s="14" t="s">
        <v>590</v>
      </c>
      <c r="C360" s="14" t="s">
        <v>565</v>
      </c>
      <c r="D360" s="15">
        <v>43479</v>
      </c>
      <c r="E360" s="56">
        <v>7648.3</v>
      </c>
      <c r="F360" s="11" t="s">
        <v>9</v>
      </c>
    </row>
    <row r="361" spans="1:6" ht="36" customHeight="1" x14ac:dyDescent="0.25">
      <c r="A361" s="16" t="s">
        <v>591</v>
      </c>
      <c r="B361" s="17" t="s">
        <v>80</v>
      </c>
      <c r="C361" s="17" t="s">
        <v>565</v>
      </c>
      <c r="D361" s="18">
        <v>43479</v>
      </c>
      <c r="E361" s="57">
        <v>8103.9</v>
      </c>
      <c r="F361" s="12" t="s">
        <v>9</v>
      </c>
    </row>
    <row r="362" spans="1:6" ht="30" customHeight="1" x14ac:dyDescent="0.25">
      <c r="A362" s="13" t="s">
        <v>592</v>
      </c>
      <c r="B362" s="14" t="s">
        <v>82</v>
      </c>
      <c r="C362" s="14" t="s">
        <v>565</v>
      </c>
      <c r="D362" s="15">
        <v>43479</v>
      </c>
      <c r="E362" s="56">
        <v>8621.9</v>
      </c>
      <c r="F362" s="11" t="s">
        <v>9</v>
      </c>
    </row>
    <row r="363" spans="1:6" ht="45.75" customHeight="1" x14ac:dyDescent="0.25">
      <c r="A363" s="16" t="s">
        <v>593</v>
      </c>
      <c r="B363" s="17" t="s">
        <v>84</v>
      </c>
      <c r="C363" s="17" t="s">
        <v>565</v>
      </c>
      <c r="D363" s="18">
        <v>43479</v>
      </c>
      <c r="E363" s="57">
        <v>8917.7000000000007</v>
      </c>
      <c r="F363" s="12" t="s">
        <v>9</v>
      </c>
    </row>
    <row r="364" spans="1:6" ht="43.5" customHeight="1" x14ac:dyDescent="0.25">
      <c r="A364" s="13" t="s">
        <v>594</v>
      </c>
      <c r="B364" s="14" t="s">
        <v>86</v>
      </c>
      <c r="C364" s="14" t="s">
        <v>565</v>
      </c>
      <c r="D364" s="15">
        <v>43479</v>
      </c>
      <c r="E364" s="56">
        <v>8917.7000000000007</v>
      </c>
      <c r="F364" s="11" t="s">
        <v>9</v>
      </c>
    </row>
    <row r="365" spans="1:6" ht="40.5" customHeight="1" x14ac:dyDescent="0.25">
      <c r="A365" s="16" t="s">
        <v>595</v>
      </c>
      <c r="B365" s="17" t="s">
        <v>89</v>
      </c>
      <c r="C365" s="17" t="s">
        <v>596</v>
      </c>
      <c r="D365" s="18">
        <v>43479</v>
      </c>
      <c r="E365" s="57">
        <v>8917.7000000000007</v>
      </c>
      <c r="F365" s="12" t="s">
        <v>9</v>
      </c>
    </row>
    <row r="366" spans="1:6" ht="41.25" customHeight="1" x14ac:dyDescent="0.25">
      <c r="A366" s="13" t="s">
        <v>597</v>
      </c>
      <c r="B366" s="14" t="s">
        <v>92</v>
      </c>
      <c r="C366" s="14" t="s">
        <v>598</v>
      </c>
      <c r="D366" s="15">
        <v>43479</v>
      </c>
      <c r="E366" s="56">
        <v>4767.3</v>
      </c>
      <c r="F366" s="11" t="s">
        <v>9</v>
      </c>
    </row>
    <row r="367" spans="1:6" ht="41.25" customHeight="1" x14ac:dyDescent="0.25">
      <c r="A367" s="16" t="s">
        <v>599</v>
      </c>
      <c r="B367" s="17" t="s">
        <v>95</v>
      </c>
      <c r="C367" s="17" t="s">
        <v>571</v>
      </c>
      <c r="D367" s="18">
        <v>43479</v>
      </c>
      <c r="E367" s="57">
        <v>830.1</v>
      </c>
      <c r="F367" s="12" t="s">
        <v>9</v>
      </c>
    </row>
    <row r="368" spans="1:6" ht="42.75" customHeight="1" x14ac:dyDescent="0.25">
      <c r="A368" s="13" t="s">
        <v>600</v>
      </c>
      <c r="B368" s="14" t="s">
        <v>601</v>
      </c>
      <c r="C368" s="14" t="s">
        <v>565</v>
      </c>
      <c r="D368" s="15">
        <v>43479</v>
      </c>
      <c r="E368" s="56">
        <v>8127</v>
      </c>
      <c r="F368" s="11" t="s">
        <v>9</v>
      </c>
    </row>
    <row r="369" spans="1:6" ht="39" customHeight="1" x14ac:dyDescent="0.25">
      <c r="A369" s="16" t="s">
        <v>602</v>
      </c>
      <c r="B369" s="17" t="s">
        <v>97</v>
      </c>
      <c r="C369" s="17" t="s">
        <v>565</v>
      </c>
      <c r="D369" s="18">
        <v>43479</v>
      </c>
      <c r="E369" s="57">
        <v>8103.9</v>
      </c>
      <c r="F369" s="12" t="s">
        <v>9</v>
      </c>
    </row>
    <row r="370" spans="1:6" ht="39.75" customHeight="1" x14ac:dyDescent="0.25">
      <c r="A370" s="13" t="s">
        <v>603</v>
      </c>
      <c r="B370" s="14" t="s">
        <v>99</v>
      </c>
      <c r="C370" s="14" t="s">
        <v>565</v>
      </c>
      <c r="D370" s="15">
        <v>43479</v>
      </c>
      <c r="E370" s="56">
        <v>8443.5</v>
      </c>
      <c r="F370" s="11" t="s">
        <v>9</v>
      </c>
    </row>
    <row r="371" spans="1:6" ht="34.5" customHeight="1" x14ac:dyDescent="0.25">
      <c r="A371" s="16" t="s">
        <v>604</v>
      </c>
      <c r="B371" s="17" t="s">
        <v>101</v>
      </c>
      <c r="C371" s="17" t="s">
        <v>565</v>
      </c>
      <c r="D371" s="18">
        <v>43479</v>
      </c>
      <c r="E371" s="57">
        <v>9251.6</v>
      </c>
      <c r="F371" s="12" t="s">
        <v>9</v>
      </c>
    </row>
    <row r="372" spans="1:6" ht="40.5" customHeight="1" x14ac:dyDescent="0.25">
      <c r="A372" s="13" t="s">
        <v>605</v>
      </c>
      <c r="B372" s="14" t="s">
        <v>103</v>
      </c>
      <c r="C372" s="14" t="s">
        <v>565</v>
      </c>
      <c r="D372" s="15">
        <v>43479</v>
      </c>
      <c r="E372" s="56">
        <v>9562.7999999999993</v>
      </c>
      <c r="F372" s="11" t="s">
        <v>9</v>
      </c>
    </row>
    <row r="373" spans="1:6" ht="45.75" customHeight="1" x14ac:dyDescent="0.25">
      <c r="A373" s="16" t="s">
        <v>606</v>
      </c>
      <c r="B373" s="17" t="s">
        <v>12</v>
      </c>
      <c r="C373" s="17" t="s">
        <v>565</v>
      </c>
      <c r="D373" s="18">
        <v>43479</v>
      </c>
      <c r="E373" s="57">
        <v>8103.9</v>
      </c>
      <c r="F373" s="12" t="s">
        <v>9</v>
      </c>
    </row>
    <row r="374" spans="1:6" ht="42.75" customHeight="1" x14ac:dyDescent="0.25">
      <c r="A374" s="13" t="s">
        <v>607</v>
      </c>
      <c r="B374" s="14" t="s">
        <v>106</v>
      </c>
      <c r="C374" s="14" t="s">
        <v>608</v>
      </c>
      <c r="D374" s="15">
        <v>43479</v>
      </c>
      <c r="E374" s="56">
        <v>6897.1</v>
      </c>
      <c r="F374" s="11" t="s">
        <v>9</v>
      </c>
    </row>
    <row r="375" spans="1:6" ht="46.5" customHeight="1" x14ac:dyDescent="0.25">
      <c r="A375" s="16" t="s">
        <v>609</v>
      </c>
      <c r="B375" s="17" t="s">
        <v>109</v>
      </c>
      <c r="C375" s="17" t="s">
        <v>610</v>
      </c>
      <c r="D375" s="18">
        <v>43479</v>
      </c>
      <c r="E375" s="57">
        <v>12200.7</v>
      </c>
      <c r="F375" s="12" t="s">
        <v>9</v>
      </c>
    </row>
    <row r="376" spans="1:6" ht="54.75" customHeight="1" x14ac:dyDescent="0.25">
      <c r="A376" s="13" t="s">
        <v>611</v>
      </c>
      <c r="B376" s="14" t="s">
        <v>111</v>
      </c>
      <c r="C376" s="14" t="s">
        <v>565</v>
      </c>
      <c r="D376" s="15">
        <v>43479</v>
      </c>
      <c r="E376" s="56">
        <v>8813.2000000000007</v>
      </c>
      <c r="F376" s="11" t="s">
        <v>9</v>
      </c>
    </row>
    <row r="377" spans="1:6" ht="51" customHeight="1" x14ac:dyDescent="0.25">
      <c r="A377" s="16" t="s">
        <v>612</v>
      </c>
      <c r="B377" s="17" t="s">
        <v>113</v>
      </c>
      <c r="C377" s="17" t="s">
        <v>565</v>
      </c>
      <c r="D377" s="18">
        <v>43479</v>
      </c>
      <c r="E377" s="57">
        <v>8917.7000000000007</v>
      </c>
      <c r="F377" s="12" t="s">
        <v>9</v>
      </c>
    </row>
    <row r="378" spans="1:6" ht="38.25" customHeight="1" x14ac:dyDescent="0.25">
      <c r="A378" s="13" t="s">
        <v>613</v>
      </c>
      <c r="B378" s="14" t="s">
        <v>115</v>
      </c>
      <c r="C378" s="14" t="s">
        <v>565</v>
      </c>
      <c r="D378" s="15">
        <v>43479</v>
      </c>
      <c r="E378" s="56">
        <v>8621.9</v>
      </c>
      <c r="F378" s="11" t="s">
        <v>9</v>
      </c>
    </row>
    <row r="379" spans="1:6" ht="39" customHeight="1" x14ac:dyDescent="0.25">
      <c r="A379" s="16" t="s">
        <v>614</v>
      </c>
      <c r="B379" s="17" t="s">
        <v>616</v>
      </c>
      <c r="C379" s="17" t="s">
        <v>615</v>
      </c>
      <c r="D379" s="18">
        <v>43479</v>
      </c>
      <c r="E379" s="57">
        <v>6450</v>
      </c>
      <c r="F379" s="12" t="s">
        <v>9</v>
      </c>
    </row>
    <row r="380" spans="1:6" ht="34.5" customHeight="1" x14ac:dyDescent="0.25">
      <c r="A380" s="13" t="s">
        <v>617</v>
      </c>
      <c r="B380" s="14" t="s">
        <v>11</v>
      </c>
      <c r="C380" s="14" t="s">
        <v>618</v>
      </c>
      <c r="D380" s="15">
        <v>43479</v>
      </c>
      <c r="E380" s="56">
        <v>1083.3</v>
      </c>
      <c r="F380" s="11" t="s">
        <v>9</v>
      </c>
    </row>
    <row r="381" spans="1:6" ht="40.5" customHeight="1" x14ac:dyDescent="0.25">
      <c r="A381" s="16" t="s">
        <v>619</v>
      </c>
      <c r="B381" s="17" t="s">
        <v>119</v>
      </c>
      <c r="C381" s="17" t="s">
        <v>565</v>
      </c>
      <c r="D381" s="18">
        <v>43479</v>
      </c>
      <c r="E381" s="57">
        <v>13008.1</v>
      </c>
      <c r="F381" s="12" t="s">
        <v>9</v>
      </c>
    </row>
    <row r="382" spans="1:6" ht="35.25" customHeight="1" x14ac:dyDescent="0.25">
      <c r="A382" s="13" t="s">
        <v>620</v>
      </c>
      <c r="B382" s="14" t="s">
        <v>121</v>
      </c>
      <c r="C382" s="14" t="s">
        <v>565</v>
      </c>
      <c r="D382" s="15">
        <v>43479</v>
      </c>
      <c r="E382" s="56">
        <v>8514.9</v>
      </c>
      <c r="F382" s="11" t="s">
        <v>9</v>
      </c>
    </row>
    <row r="383" spans="1:6" ht="37.5" customHeight="1" x14ac:dyDescent="0.25">
      <c r="A383" s="16" t="s">
        <v>621</v>
      </c>
      <c r="B383" s="17" t="s">
        <v>123</v>
      </c>
      <c r="C383" s="17" t="s">
        <v>565</v>
      </c>
      <c r="D383" s="18">
        <v>43479</v>
      </c>
      <c r="E383" s="57">
        <v>8917.7000000000007</v>
      </c>
      <c r="F383" s="12" t="s">
        <v>9</v>
      </c>
    </row>
    <row r="384" spans="1:6" ht="33" customHeight="1" x14ac:dyDescent="0.25">
      <c r="A384" s="13" t="s">
        <v>622</v>
      </c>
      <c r="B384" s="14" t="s">
        <v>125</v>
      </c>
      <c r="C384" s="14" t="s">
        <v>565</v>
      </c>
      <c r="D384" s="15">
        <v>43479</v>
      </c>
      <c r="E384" s="56">
        <v>8917.7000000000007</v>
      </c>
      <c r="F384" s="11" t="s">
        <v>9</v>
      </c>
    </row>
    <row r="385" spans="1:6" ht="34.5" customHeight="1" x14ac:dyDescent="0.25">
      <c r="A385" s="16" t="s">
        <v>623</v>
      </c>
      <c r="B385" s="17" t="s">
        <v>127</v>
      </c>
      <c r="C385" s="17" t="s">
        <v>624</v>
      </c>
      <c r="D385" s="18">
        <v>43479</v>
      </c>
      <c r="E385" s="57">
        <v>7600.1</v>
      </c>
      <c r="F385" s="12" t="s">
        <v>9</v>
      </c>
    </row>
    <row r="386" spans="1:6" ht="42.75" customHeight="1" x14ac:dyDescent="0.25">
      <c r="A386" s="13" t="s">
        <v>625</v>
      </c>
      <c r="B386" s="14" t="s">
        <v>129</v>
      </c>
      <c r="C386" s="14" t="s">
        <v>565</v>
      </c>
      <c r="D386" s="15">
        <v>43479</v>
      </c>
      <c r="E386" s="56">
        <v>8613.7999999999993</v>
      </c>
      <c r="F386" s="11" t="s">
        <v>9</v>
      </c>
    </row>
    <row r="387" spans="1:6" ht="36" customHeight="1" x14ac:dyDescent="0.25">
      <c r="A387" s="16" t="s">
        <v>626</v>
      </c>
      <c r="B387" s="17" t="s">
        <v>133</v>
      </c>
      <c r="C387" s="17" t="s">
        <v>565</v>
      </c>
      <c r="D387" s="18">
        <v>43479</v>
      </c>
      <c r="E387" s="57">
        <v>30709.4</v>
      </c>
      <c r="F387" s="12" t="s">
        <v>9</v>
      </c>
    </row>
    <row r="388" spans="1:6" ht="39" customHeight="1" x14ac:dyDescent="0.25">
      <c r="A388" s="13" t="s">
        <v>627</v>
      </c>
      <c r="B388" s="14" t="s">
        <v>135</v>
      </c>
      <c r="C388" s="14" t="s">
        <v>565</v>
      </c>
      <c r="D388" s="15">
        <v>43479</v>
      </c>
      <c r="E388" s="56">
        <v>8407.9</v>
      </c>
      <c r="F388" s="11" t="s">
        <v>9</v>
      </c>
    </row>
    <row r="389" spans="1:6" ht="36.75" customHeight="1" x14ac:dyDescent="0.25">
      <c r="A389" s="16" t="s">
        <v>628</v>
      </c>
      <c r="B389" s="17" t="s">
        <v>629</v>
      </c>
      <c r="C389" s="17" t="s">
        <v>610</v>
      </c>
      <c r="D389" s="18">
        <v>43479</v>
      </c>
      <c r="E389" s="57">
        <v>20086</v>
      </c>
      <c r="F389" s="12" t="s">
        <v>9</v>
      </c>
    </row>
    <row r="390" spans="1:6" ht="36" customHeight="1" x14ac:dyDescent="0.25">
      <c r="A390" s="13" t="s">
        <v>630</v>
      </c>
      <c r="B390" s="14" t="s">
        <v>137</v>
      </c>
      <c r="C390" s="14" t="s">
        <v>565</v>
      </c>
      <c r="D390" s="15">
        <v>43479</v>
      </c>
      <c r="E390" s="56">
        <v>8407.9</v>
      </c>
      <c r="F390" s="11" t="s">
        <v>9</v>
      </c>
    </row>
    <row r="391" spans="1:6" ht="30" customHeight="1" x14ac:dyDescent="0.25">
      <c r="A391" s="16" t="s">
        <v>631</v>
      </c>
      <c r="B391" s="17" t="s">
        <v>139</v>
      </c>
      <c r="C391" s="17" t="s">
        <v>565</v>
      </c>
      <c r="D391" s="18">
        <v>43479</v>
      </c>
      <c r="E391" s="57">
        <v>8407.9</v>
      </c>
      <c r="F391" s="12" t="s">
        <v>9</v>
      </c>
    </row>
    <row r="392" spans="1:6" ht="37.5" customHeight="1" x14ac:dyDescent="0.25">
      <c r="A392" s="13" t="s">
        <v>632</v>
      </c>
      <c r="B392" s="14" t="s">
        <v>141</v>
      </c>
      <c r="C392" s="14" t="s">
        <v>571</v>
      </c>
      <c r="D392" s="15">
        <v>43479</v>
      </c>
      <c r="E392" s="56">
        <v>830.1</v>
      </c>
      <c r="F392" s="11" t="s">
        <v>9</v>
      </c>
    </row>
    <row r="393" spans="1:6" ht="35.25" customHeight="1" x14ac:dyDescent="0.25">
      <c r="A393" s="16" t="s">
        <v>633</v>
      </c>
      <c r="B393" s="17" t="s">
        <v>143</v>
      </c>
      <c r="C393" s="17" t="s">
        <v>565</v>
      </c>
      <c r="D393" s="18">
        <v>43479</v>
      </c>
      <c r="E393" s="57">
        <v>9131.7999999999993</v>
      </c>
      <c r="F393" s="12" t="s">
        <v>9</v>
      </c>
    </row>
    <row r="394" spans="1:6" ht="38.25" customHeight="1" x14ac:dyDescent="0.25">
      <c r="A394" s="13" t="s">
        <v>634</v>
      </c>
      <c r="B394" s="14" t="s">
        <v>145</v>
      </c>
      <c r="C394" s="14" t="s">
        <v>565</v>
      </c>
      <c r="D394" s="15">
        <v>43479</v>
      </c>
      <c r="E394" s="56">
        <v>8622</v>
      </c>
      <c r="F394" s="11" t="s">
        <v>9</v>
      </c>
    </row>
    <row r="395" spans="1:6" ht="40.5" customHeight="1" x14ac:dyDescent="0.25">
      <c r="A395" s="16" t="s">
        <v>635</v>
      </c>
      <c r="B395" s="17" t="s">
        <v>147</v>
      </c>
      <c r="C395" s="17" t="s">
        <v>565</v>
      </c>
      <c r="D395" s="18">
        <v>43479</v>
      </c>
      <c r="E395" s="57">
        <v>9769.7000000000007</v>
      </c>
      <c r="F395" s="12" t="s">
        <v>9</v>
      </c>
    </row>
    <row r="396" spans="1:6" ht="42.75" customHeight="1" x14ac:dyDescent="0.25">
      <c r="A396" s="13" t="s">
        <v>636</v>
      </c>
      <c r="B396" s="14" t="s">
        <v>150</v>
      </c>
      <c r="C396" s="14" t="s">
        <v>637</v>
      </c>
      <c r="D396" s="15">
        <v>43479</v>
      </c>
      <c r="E396" s="56">
        <v>4759.5</v>
      </c>
      <c r="F396" s="11" t="s">
        <v>9</v>
      </c>
    </row>
    <row r="397" spans="1:6" ht="31.5" customHeight="1" x14ac:dyDescent="0.25">
      <c r="A397" s="16" t="s">
        <v>638</v>
      </c>
      <c r="B397" s="17" t="s">
        <v>152</v>
      </c>
      <c r="C397" s="17" t="s">
        <v>565</v>
      </c>
      <c r="D397" s="18">
        <v>43479</v>
      </c>
      <c r="E397" s="57">
        <v>7860</v>
      </c>
      <c r="F397" s="12" t="s">
        <v>9</v>
      </c>
    </row>
    <row r="398" spans="1:6" ht="40.5" customHeight="1" x14ac:dyDescent="0.25">
      <c r="A398" s="13" t="s">
        <v>639</v>
      </c>
      <c r="B398" s="14" t="s">
        <v>154</v>
      </c>
      <c r="C398" s="14" t="s">
        <v>596</v>
      </c>
      <c r="D398" s="15">
        <v>43479</v>
      </c>
      <c r="E398" s="56">
        <v>8917.7000000000007</v>
      </c>
      <c r="F398" s="11" t="s">
        <v>9</v>
      </c>
    </row>
    <row r="399" spans="1:6" ht="34.5" customHeight="1" x14ac:dyDescent="0.25">
      <c r="A399" s="16" t="s">
        <v>640</v>
      </c>
      <c r="B399" s="17" t="s">
        <v>156</v>
      </c>
      <c r="C399" s="17" t="s">
        <v>565</v>
      </c>
      <c r="D399" s="18">
        <v>43479</v>
      </c>
      <c r="E399" s="57">
        <v>9659.1</v>
      </c>
      <c r="F399" s="12" t="s">
        <v>9</v>
      </c>
    </row>
    <row r="400" spans="1:6" ht="33" customHeight="1" x14ac:dyDescent="0.25">
      <c r="A400" s="13" t="s">
        <v>641</v>
      </c>
      <c r="B400" s="14" t="s">
        <v>158</v>
      </c>
      <c r="C400" s="14" t="s">
        <v>565</v>
      </c>
      <c r="D400" s="15">
        <v>43479</v>
      </c>
      <c r="E400" s="56">
        <v>8407.9</v>
      </c>
      <c r="F400" s="11" t="s">
        <v>9</v>
      </c>
    </row>
    <row r="401" spans="1:6" ht="38.25" customHeight="1" x14ac:dyDescent="0.25">
      <c r="A401" s="16" t="s">
        <v>642</v>
      </c>
      <c r="B401" s="17" t="s">
        <v>162</v>
      </c>
      <c r="C401" s="17" t="s">
        <v>565</v>
      </c>
      <c r="D401" s="18">
        <v>43479</v>
      </c>
      <c r="E401" s="57">
        <v>8621.9</v>
      </c>
      <c r="F401" s="12" t="s">
        <v>9</v>
      </c>
    </row>
    <row r="402" spans="1:6" ht="32.25" customHeight="1" x14ac:dyDescent="0.25">
      <c r="A402" s="13" t="s">
        <v>643</v>
      </c>
      <c r="B402" s="14" t="s">
        <v>164</v>
      </c>
      <c r="C402" s="14" t="s">
        <v>565</v>
      </c>
      <c r="D402" s="15">
        <v>43479</v>
      </c>
      <c r="E402" s="56">
        <v>8287.5</v>
      </c>
      <c r="F402" s="11" t="s">
        <v>9</v>
      </c>
    </row>
    <row r="403" spans="1:6" ht="37.5" customHeight="1" x14ac:dyDescent="0.25">
      <c r="A403" s="16" t="s">
        <v>644</v>
      </c>
      <c r="B403" s="17" t="s">
        <v>167</v>
      </c>
      <c r="C403" s="17" t="s">
        <v>645</v>
      </c>
      <c r="D403" s="18">
        <v>43479</v>
      </c>
      <c r="E403" s="57">
        <v>3190.2</v>
      </c>
      <c r="F403" s="12" t="s">
        <v>9</v>
      </c>
    </row>
    <row r="404" spans="1:6" ht="38.25" customHeight="1" x14ac:dyDescent="0.25">
      <c r="A404" s="13" t="s">
        <v>646</v>
      </c>
      <c r="B404" s="14" t="s">
        <v>170</v>
      </c>
      <c r="C404" s="14" t="s">
        <v>647</v>
      </c>
      <c r="D404" s="15">
        <v>43479</v>
      </c>
      <c r="E404" s="56">
        <v>8435.4</v>
      </c>
      <c r="F404" s="11" t="s">
        <v>9</v>
      </c>
    </row>
    <row r="405" spans="1:6" ht="43.5" customHeight="1" x14ac:dyDescent="0.25">
      <c r="A405" s="16" t="s">
        <v>648</v>
      </c>
      <c r="B405" s="17" t="s">
        <v>172</v>
      </c>
      <c r="C405" s="17" t="s">
        <v>565</v>
      </c>
      <c r="D405" s="18">
        <v>43479</v>
      </c>
      <c r="E405" s="57">
        <v>8841.2000000000007</v>
      </c>
      <c r="F405" s="12" t="s">
        <v>9</v>
      </c>
    </row>
    <row r="406" spans="1:6" ht="45" customHeight="1" x14ac:dyDescent="0.25">
      <c r="A406" s="13" t="s">
        <v>649</v>
      </c>
      <c r="B406" s="14" t="s">
        <v>650</v>
      </c>
      <c r="C406" s="14" t="s">
        <v>596</v>
      </c>
      <c r="D406" s="15">
        <v>43479</v>
      </c>
      <c r="E406" s="56">
        <v>13245.3</v>
      </c>
      <c r="F406" s="11" t="s">
        <v>9</v>
      </c>
    </row>
    <row r="407" spans="1:6" ht="48" customHeight="1" x14ac:dyDescent="0.25">
      <c r="A407" s="16" t="s">
        <v>651</v>
      </c>
      <c r="B407" s="17" t="s">
        <v>175</v>
      </c>
      <c r="C407" s="17" t="s">
        <v>652</v>
      </c>
      <c r="D407" s="18">
        <v>43479</v>
      </c>
      <c r="E407" s="57">
        <v>6742.9</v>
      </c>
      <c r="F407" s="12" t="s">
        <v>9</v>
      </c>
    </row>
    <row r="408" spans="1:6" ht="47.25" customHeight="1" x14ac:dyDescent="0.25">
      <c r="A408" s="13" t="s">
        <v>653</v>
      </c>
      <c r="B408" s="14" t="s">
        <v>181</v>
      </c>
      <c r="C408" s="14" t="s">
        <v>654</v>
      </c>
      <c r="D408" s="15">
        <v>43479</v>
      </c>
      <c r="E408" s="56">
        <v>3252.9</v>
      </c>
      <c r="F408" s="11" t="s">
        <v>9</v>
      </c>
    </row>
    <row r="409" spans="1:6" ht="42.75" customHeight="1" x14ac:dyDescent="0.25">
      <c r="A409" s="16" t="s">
        <v>655</v>
      </c>
      <c r="B409" s="17" t="s">
        <v>184</v>
      </c>
      <c r="C409" s="17" t="s">
        <v>656</v>
      </c>
      <c r="D409" s="18">
        <v>43479</v>
      </c>
      <c r="E409" s="57">
        <v>3775</v>
      </c>
      <c r="F409" s="12" t="s">
        <v>9</v>
      </c>
    </row>
    <row r="410" spans="1:6" ht="39.75" customHeight="1" x14ac:dyDescent="0.25">
      <c r="A410" s="13" t="s">
        <v>657</v>
      </c>
      <c r="B410" s="14" t="s">
        <v>659</v>
      </c>
      <c r="C410" s="14" t="s">
        <v>658</v>
      </c>
      <c r="D410" s="15">
        <v>43479</v>
      </c>
      <c r="E410" s="56">
        <v>830.1</v>
      </c>
      <c r="F410" s="11" t="s">
        <v>9</v>
      </c>
    </row>
    <row r="411" spans="1:6" ht="42.75" customHeight="1" x14ac:dyDescent="0.25">
      <c r="A411" s="16" t="s">
        <v>660</v>
      </c>
      <c r="B411" s="17" t="s">
        <v>190</v>
      </c>
      <c r="C411" s="17" t="s">
        <v>661</v>
      </c>
      <c r="D411" s="18">
        <v>43479</v>
      </c>
      <c r="E411" s="57">
        <v>1522.9</v>
      </c>
      <c r="F411" s="12" t="s">
        <v>9</v>
      </c>
    </row>
    <row r="412" spans="1:6" ht="43.5" customHeight="1" x14ac:dyDescent="0.25">
      <c r="A412" s="13" t="s">
        <v>662</v>
      </c>
      <c r="B412" s="14" t="s">
        <v>193</v>
      </c>
      <c r="C412" s="14" t="s">
        <v>565</v>
      </c>
      <c r="D412" s="15">
        <v>43479</v>
      </c>
      <c r="E412" s="56">
        <v>9223.1</v>
      </c>
      <c r="F412" s="11" t="s">
        <v>9</v>
      </c>
    </row>
    <row r="413" spans="1:6" ht="42.75" customHeight="1" x14ac:dyDescent="0.25">
      <c r="A413" s="16" t="s">
        <v>663</v>
      </c>
      <c r="B413" s="17" t="s">
        <v>196</v>
      </c>
      <c r="C413" s="17" t="s">
        <v>664</v>
      </c>
      <c r="D413" s="18">
        <v>43479</v>
      </c>
      <c r="E413" s="57">
        <v>2129.9</v>
      </c>
      <c r="F413" s="12" t="s">
        <v>9</v>
      </c>
    </row>
    <row r="414" spans="1:6" ht="46.5" customHeight="1" x14ac:dyDescent="0.25">
      <c r="A414" s="13" t="s">
        <v>665</v>
      </c>
      <c r="B414" s="14" t="s">
        <v>667</v>
      </c>
      <c r="C414" s="14" t="s">
        <v>666</v>
      </c>
      <c r="D414" s="15">
        <v>43479</v>
      </c>
      <c r="E414" s="56">
        <v>9000</v>
      </c>
      <c r="F414" s="11" t="s">
        <v>9</v>
      </c>
    </row>
    <row r="415" spans="1:6" ht="34.5" customHeight="1" x14ac:dyDescent="0.25">
      <c r="A415" s="16" t="s">
        <v>668</v>
      </c>
      <c r="B415" s="17" t="s">
        <v>20</v>
      </c>
      <c r="C415" s="17" t="s">
        <v>20</v>
      </c>
      <c r="D415" s="18">
        <v>43479</v>
      </c>
      <c r="E415" s="57">
        <v>0</v>
      </c>
      <c r="F415" s="12" t="s">
        <v>9</v>
      </c>
    </row>
    <row r="416" spans="1:6" ht="39" customHeight="1" x14ac:dyDescent="0.25">
      <c r="A416" s="13" t="s">
        <v>669</v>
      </c>
      <c r="B416" s="14" t="s">
        <v>330</v>
      </c>
      <c r="C416" s="14" t="s">
        <v>670</v>
      </c>
      <c r="D416" s="15">
        <v>43479</v>
      </c>
      <c r="E416" s="56">
        <v>5021.2</v>
      </c>
      <c r="F416" s="11" t="s">
        <v>9</v>
      </c>
    </row>
    <row r="417" spans="1:6" ht="33.75" customHeight="1" x14ac:dyDescent="0.25">
      <c r="A417" s="16" t="s">
        <v>671</v>
      </c>
      <c r="B417" s="17" t="s">
        <v>332</v>
      </c>
      <c r="C417" s="17" t="s">
        <v>670</v>
      </c>
      <c r="D417" s="18">
        <v>43479</v>
      </c>
      <c r="E417" s="57">
        <v>6044.4</v>
      </c>
      <c r="F417" s="12" t="s">
        <v>9</v>
      </c>
    </row>
    <row r="418" spans="1:6" ht="33" customHeight="1" x14ac:dyDescent="0.25">
      <c r="A418" s="13" t="s">
        <v>672</v>
      </c>
      <c r="B418" s="14" t="s">
        <v>334</v>
      </c>
      <c r="C418" s="14" t="s">
        <v>670</v>
      </c>
      <c r="D418" s="15">
        <v>43479</v>
      </c>
      <c r="E418" s="56">
        <v>1864.6</v>
      </c>
      <c r="F418" s="11" t="s">
        <v>9</v>
      </c>
    </row>
    <row r="419" spans="1:6" x14ac:dyDescent="0.25">
      <c r="A419" s="16" t="s">
        <v>673</v>
      </c>
      <c r="B419" s="17" t="s">
        <v>336</v>
      </c>
      <c r="C419" s="17" t="s">
        <v>670</v>
      </c>
      <c r="D419" s="18">
        <v>43479</v>
      </c>
      <c r="E419" s="57">
        <v>9326.1</v>
      </c>
      <c r="F419" s="12" t="s">
        <v>9</v>
      </c>
    </row>
    <row r="420" spans="1:6" x14ac:dyDescent="0.25">
      <c r="A420" s="13" t="s">
        <v>674</v>
      </c>
      <c r="B420" s="14" t="s">
        <v>338</v>
      </c>
      <c r="C420" s="14" t="s">
        <v>670</v>
      </c>
      <c r="D420" s="15">
        <v>43479</v>
      </c>
      <c r="E420" s="56">
        <v>3911.2</v>
      </c>
      <c r="F420" s="11" t="s">
        <v>9</v>
      </c>
    </row>
    <row r="421" spans="1:6" x14ac:dyDescent="0.25">
      <c r="A421" s="16" t="s">
        <v>675</v>
      </c>
      <c r="B421" s="17" t="s">
        <v>340</v>
      </c>
      <c r="C421" s="17" t="s">
        <v>670</v>
      </c>
      <c r="D421" s="18">
        <v>43479</v>
      </c>
      <c r="E421" s="57">
        <v>5319.8</v>
      </c>
      <c r="F421" s="12" t="s">
        <v>9</v>
      </c>
    </row>
    <row r="422" spans="1:6" x14ac:dyDescent="0.25">
      <c r="A422" s="13" t="s">
        <v>676</v>
      </c>
      <c r="B422" s="14" t="s">
        <v>342</v>
      </c>
      <c r="C422" s="14" t="s">
        <v>670</v>
      </c>
      <c r="D422" s="15">
        <v>43479</v>
      </c>
      <c r="E422" s="56">
        <v>10811.9</v>
      </c>
      <c r="F422" s="11" t="s">
        <v>9</v>
      </c>
    </row>
    <row r="423" spans="1:6" x14ac:dyDescent="0.25">
      <c r="A423" s="16" t="s">
        <v>677</v>
      </c>
      <c r="B423" s="17" t="s">
        <v>20</v>
      </c>
      <c r="C423" s="17" t="s">
        <v>20</v>
      </c>
      <c r="D423" s="18">
        <v>43479</v>
      </c>
      <c r="E423" s="57">
        <v>0</v>
      </c>
      <c r="F423" s="12" t="s">
        <v>9</v>
      </c>
    </row>
    <row r="424" spans="1:6" x14ac:dyDescent="0.25">
      <c r="A424" s="13" t="s">
        <v>678</v>
      </c>
      <c r="B424" s="14" t="s">
        <v>346</v>
      </c>
      <c r="C424" s="14" t="s">
        <v>670</v>
      </c>
      <c r="D424" s="15">
        <v>43479</v>
      </c>
      <c r="E424" s="56">
        <v>5844.9</v>
      </c>
      <c r="F424" s="11" t="s">
        <v>9</v>
      </c>
    </row>
    <row r="425" spans="1:6" x14ac:dyDescent="0.25">
      <c r="A425" s="16" t="s">
        <v>679</v>
      </c>
      <c r="B425" s="17" t="s">
        <v>348</v>
      </c>
      <c r="C425" s="17" t="s">
        <v>670</v>
      </c>
      <c r="D425" s="18">
        <v>43479</v>
      </c>
      <c r="E425" s="57">
        <v>5751.5</v>
      </c>
      <c r="F425" s="12" t="s">
        <v>9</v>
      </c>
    </row>
    <row r="426" spans="1:6" x14ac:dyDescent="0.25">
      <c r="A426" s="13" t="s">
        <v>680</v>
      </c>
      <c r="B426" s="14" t="s">
        <v>352</v>
      </c>
      <c r="C426" s="14" t="s">
        <v>670</v>
      </c>
      <c r="D426" s="15">
        <v>43479</v>
      </c>
      <c r="E426" s="56">
        <v>5256.6</v>
      </c>
      <c r="F426" s="11" t="s">
        <v>9</v>
      </c>
    </row>
    <row r="427" spans="1:6" x14ac:dyDescent="0.25">
      <c r="A427" s="16" t="s">
        <v>681</v>
      </c>
      <c r="B427" s="17" t="s">
        <v>354</v>
      </c>
      <c r="C427" s="17" t="s">
        <v>670</v>
      </c>
      <c r="D427" s="18">
        <v>43479</v>
      </c>
      <c r="E427" s="57">
        <v>6881.8</v>
      </c>
      <c r="F427" s="12" t="s">
        <v>9</v>
      </c>
    </row>
    <row r="428" spans="1:6" x14ac:dyDescent="0.25">
      <c r="A428" s="13" t="s">
        <v>682</v>
      </c>
      <c r="B428" s="14" t="s">
        <v>356</v>
      </c>
      <c r="C428" s="14" t="s">
        <v>670</v>
      </c>
      <c r="D428" s="15">
        <v>43479</v>
      </c>
      <c r="E428" s="56">
        <v>6747.7</v>
      </c>
      <c r="F428" s="11" t="s">
        <v>9</v>
      </c>
    </row>
    <row r="429" spans="1:6" ht="38.25" customHeight="1" x14ac:dyDescent="0.25">
      <c r="A429" s="16" t="s">
        <v>683</v>
      </c>
      <c r="B429" s="17" t="s">
        <v>358</v>
      </c>
      <c r="C429" s="17" t="s">
        <v>670</v>
      </c>
      <c r="D429" s="18">
        <v>43479</v>
      </c>
      <c r="E429" s="57">
        <v>6630.3</v>
      </c>
      <c r="F429" s="12" t="s">
        <v>9</v>
      </c>
    </row>
    <row r="430" spans="1:6" x14ac:dyDescent="0.25">
      <c r="A430" s="13" t="s">
        <v>684</v>
      </c>
      <c r="B430" s="14" t="s">
        <v>360</v>
      </c>
      <c r="C430" s="14" t="s">
        <v>670</v>
      </c>
      <c r="D430" s="15">
        <v>43479</v>
      </c>
      <c r="E430" s="56">
        <v>8438.2999999999993</v>
      </c>
      <c r="F430" s="11" t="s">
        <v>9</v>
      </c>
    </row>
    <row r="431" spans="1:6" ht="34.5" customHeight="1" x14ac:dyDescent="0.25">
      <c r="A431" s="16" t="s">
        <v>685</v>
      </c>
      <c r="B431" s="17" t="s">
        <v>362</v>
      </c>
      <c r="C431" s="17" t="s">
        <v>670</v>
      </c>
      <c r="D431" s="18">
        <v>43479</v>
      </c>
      <c r="E431" s="57">
        <v>11316.5</v>
      </c>
      <c r="F431" s="12" t="s">
        <v>9</v>
      </c>
    </row>
    <row r="432" spans="1:6" x14ac:dyDescent="0.25">
      <c r="A432" s="13" t="s">
        <v>686</v>
      </c>
      <c r="B432" s="14" t="s">
        <v>366</v>
      </c>
      <c r="C432" s="14" t="s">
        <v>670</v>
      </c>
      <c r="D432" s="15">
        <v>43479</v>
      </c>
      <c r="E432" s="56">
        <v>6062.2</v>
      </c>
      <c r="F432" s="11" t="s">
        <v>9</v>
      </c>
    </row>
    <row r="433" spans="1:6" ht="36" customHeight="1" x14ac:dyDescent="0.25">
      <c r="A433" s="16" t="s">
        <v>687</v>
      </c>
      <c r="B433" s="17" t="s">
        <v>368</v>
      </c>
      <c r="C433" s="17" t="s">
        <v>670</v>
      </c>
      <c r="D433" s="18">
        <v>43479</v>
      </c>
      <c r="E433" s="57">
        <v>4182.7</v>
      </c>
      <c r="F433" s="12" t="s">
        <v>9</v>
      </c>
    </row>
    <row r="434" spans="1:6" x14ac:dyDescent="0.25">
      <c r="A434" s="13" t="s">
        <v>688</v>
      </c>
      <c r="B434" s="14" t="s">
        <v>370</v>
      </c>
      <c r="C434" s="14" t="s">
        <v>670</v>
      </c>
      <c r="D434" s="15">
        <v>43479</v>
      </c>
      <c r="E434" s="56">
        <v>5970</v>
      </c>
      <c r="F434" s="11" t="s">
        <v>9</v>
      </c>
    </row>
    <row r="435" spans="1:6" ht="31.5" customHeight="1" x14ac:dyDescent="0.25">
      <c r="A435" s="16" t="s">
        <v>689</v>
      </c>
      <c r="B435" s="17" t="s">
        <v>372</v>
      </c>
      <c r="C435" s="17" t="s">
        <v>670</v>
      </c>
      <c r="D435" s="18">
        <v>43479</v>
      </c>
      <c r="E435" s="57">
        <v>6224.2</v>
      </c>
      <c r="F435" s="12" t="s">
        <v>9</v>
      </c>
    </row>
    <row r="436" spans="1:6" ht="39.75" customHeight="1" x14ac:dyDescent="0.25">
      <c r="A436" s="13" t="s">
        <v>690</v>
      </c>
      <c r="B436" s="14" t="s">
        <v>374</v>
      </c>
      <c r="C436" s="14" t="s">
        <v>670</v>
      </c>
      <c r="D436" s="15">
        <v>43479</v>
      </c>
      <c r="E436" s="56">
        <v>7043.6</v>
      </c>
      <c r="F436" s="11" t="s">
        <v>9</v>
      </c>
    </row>
    <row r="437" spans="1:6" ht="34.5" customHeight="1" x14ac:dyDescent="0.25">
      <c r="A437" s="16" t="s">
        <v>691</v>
      </c>
      <c r="B437" s="17" t="s">
        <v>376</v>
      </c>
      <c r="C437" s="17" t="s">
        <v>670</v>
      </c>
      <c r="D437" s="18">
        <v>43479</v>
      </c>
      <c r="E437" s="57">
        <v>5751.6</v>
      </c>
      <c r="F437" s="12" t="s">
        <v>9</v>
      </c>
    </row>
    <row r="438" spans="1:6" ht="33" customHeight="1" x14ac:dyDescent="0.25">
      <c r="A438" s="13" t="s">
        <v>692</v>
      </c>
      <c r="B438" s="14" t="s">
        <v>378</v>
      </c>
      <c r="C438" s="14" t="s">
        <v>670</v>
      </c>
      <c r="D438" s="15">
        <v>43479</v>
      </c>
      <c r="E438" s="56">
        <v>7174.2</v>
      </c>
      <c r="F438" s="11" t="s">
        <v>9</v>
      </c>
    </row>
    <row r="439" spans="1:6" x14ac:dyDescent="0.25">
      <c r="A439" s="16" t="s">
        <v>693</v>
      </c>
      <c r="B439" s="17" t="s">
        <v>380</v>
      </c>
      <c r="C439" s="17" t="s">
        <v>670</v>
      </c>
      <c r="D439" s="18">
        <v>43479</v>
      </c>
      <c r="E439" s="57">
        <v>6417.7</v>
      </c>
      <c r="F439" s="12" t="s">
        <v>9</v>
      </c>
    </row>
    <row r="440" spans="1:6" x14ac:dyDescent="0.25">
      <c r="A440" s="13" t="s">
        <v>694</v>
      </c>
      <c r="B440" s="14" t="s">
        <v>382</v>
      </c>
      <c r="C440" s="14" t="s">
        <v>670</v>
      </c>
      <c r="D440" s="15">
        <v>43479</v>
      </c>
      <c r="E440" s="56">
        <v>5528.4</v>
      </c>
      <c r="F440" s="11" t="s">
        <v>9</v>
      </c>
    </row>
    <row r="441" spans="1:6" ht="33" customHeight="1" x14ac:dyDescent="0.25">
      <c r="A441" s="16" t="s">
        <v>695</v>
      </c>
      <c r="B441" s="17" t="s">
        <v>384</v>
      </c>
      <c r="C441" s="17" t="s">
        <v>670</v>
      </c>
      <c r="D441" s="18">
        <v>43479</v>
      </c>
      <c r="E441" s="57">
        <v>5777.5</v>
      </c>
      <c r="F441" s="12" t="s">
        <v>9</v>
      </c>
    </row>
    <row r="442" spans="1:6" ht="25.5" customHeight="1" x14ac:dyDescent="0.25">
      <c r="A442" s="13" t="s">
        <v>696</v>
      </c>
      <c r="B442" s="14" t="s">
        <v>386</v>
      </c>
      <c r="C442" s="14" t="s">
        <v>670</v>
      </c>
      <c r="D442" s="15">
        <v>43479</v>
      </c>
      <c r="E442" s="56">
        <v>8375.2999999999993</v>
      </c>
      <c r="F442" s="11" t="s">
        <v>9</v>
      </c>
    </row>
    <row r="443" spans="1:6" ht="29.25" customHeight="1" x14ac:dyDescent="0.25">
      <c r="A443" s="16" t="s">
        <v>697</v>
      </c>
      <c r="B443" s="17" t="s">
        <v>388</v>
      </c>
      <c r="C443" s="17" t="s">
        <v>670</v>
      </c>
      <c r="D443" s="18">
        <v>43479</v>
      </c>
      <c r="E443" s="57">
        <v>7467</v>
      </c>
      <c r="F443" s="12" t="s">
        <v>9</v>
      </c>
    </row>
    <row r="444" spans="1:6" ht="32.25" customHeight="1" x14ac:dyDescent="0.25">
      <c r="A444" s="13" t="s">
        <v>698</v>
      </c>
      <c r="B444" s="14" t="s">
        <v>699</v>
      </c>
      <c r="C444" s="14" t="s">
        <v>670</v>
      </c>
      <c r="D444" s="15">
        <v>43479</v>
      </c>
      <c r="E444" s="56">
        <v>5973.1</v>
      </c>
      <c r="F444" s="11" t="s">
        <v>9</v>
      </c>
    </row>
    <row r="445" spans="1:6" ht="48.75" customHeight="1" x14ac:dyDescent="0.25">
      <c r="A445" s="16" t="s">
        <v>700</v>
      </c>
      <c r="B445" s="17" t="s">
        <v>702</v>
      </c>
      <c r="C445" s="17" t="s">
        <v>701</v>
      </c>
      <c r="D445" s="18">
        <v>43479</v>
      </c>
      <c r="E445" s="57">
        <v>10760</v>
      </c>
      <c r="F445" s="12" t="s">
        <v>9</v>
      </c>
    </row>
    <row r="446" spans="1:6" ht="31.5" customHeight="1" x14ac:dyDescent="0.25">
      <c r="A446" s="13" t="s">
        <v>703</v>
      </c>
      <c r="B446" s="14" t="s">
        <v>445</v>
      </c>
      <c r="C446" s="14" t="s">
        <v>670</v>
      </c>
      <c r="D446" s="15">
        <v>43479</v>
      </c>
      <c r="E446" s="56">
        <v>16029.2</v>
      </c>
      <c r="F446" s="11" t="s">
        <v>9</v>
      </c>
    </row>
    <row r="447" spans="1:6" ht="24.75" customHeight="1" x14ac:dyDescent="0.25">
      <c r="A447" s="16" t="s">
        <v>704</v>
      </c>
      <c r="B447" s="17" t="s">
        <v>705</v>
      </c>
      <c r="C447" s="17" t="s">
        <v>670</v>
      </c>
      <c r="D447" s="18">
        <v>43479</v>
      </c>
      <c r="E447" s="57">
        <v>5174.5</v>
      </c>
      <c r="F447" s="12" t="s">
        <v>9</v>
      </c>
    </row>
    <row r="448" spans="1:6" ht="30.75" customHeight="1" x14ac:dyDescent="0.25">
      <c r="A448" s="13" t="s">
        <v>706</v>
      </c>
      <c r="B448" s="14" t="s">
        <v>20</v>
      </c>
      <c r="C448" s="14" t="s">
        <v>20</v>
      </c>
      <c r="D448" s="15">
        <v>43479</v>
      </c>
      <c r="E448" s="56">
        <v>0</v>
      </c>
      <c r="F448" s="11" t="s">
        <v>9</v>
      </c>
    </row>
    <row r="449" spans="1:6" ht="34.5" customHeight="1" x14ac:dyDescent="0.25">
      <c r="A449" s="16" t="s">
        <v>707</v>
      </c>
      <c r="B449" s="17" t="s">
        <v>536</v>
      </c>
      <c r="C449" s="17" t="s">
        <v>670</v>
      </c>
      <c r="D449" s="18">
        <v>43479</v>
      </c>
      <c r="E449" s="57">
        <v>4002.7</v>
      </c>
      <c r="F449" s="12" t="s">
        <v>9</v>
      </c>
    </row>
    <row r="450" spans="1:6" ht="41.25" customHeight="1" x14ac:dyDescent="0.25">
      <c r="A450" s="13" t="s">
        <v>708</v>
      </c>
      <c r="B450" s="14" t="s">
        <v>549</v>
      </c>
      <c r="C450" s="14" t="s">
        <v>709</v>
      </c>
      <c r="D450" s="15">
        <v>43479</v>
      </c>
      <c r="E450" s="56">
        <v>2330.37</v>
      </c>
      <c r="F450" s="11" t="s">
        <v>9</v>
      </c>
    </row>
    <row r="451" spans="1:6" ht="43.5" customHeight="1" x14ac:dyDescent="0.25">
      <c r="A451" s="16" t="s">
        <v>710</v>
      </c>
      <c r="B451" s="17" t="s">
        <v>549</v>
      </c>
      <c r="C451" s="17" t="s">
        <v>711</v>
      </c>
      <c r="D451" s="18">
        <v>43479</v>
      </c>
      <c r="E451" s="57">
        <v>1115.18</v>
      </c>
      <c r="F451" s="12" t="s">
        <v>9</v>
      </c>
    </row>
    <row r="452" spans="1:6" ht="37.5" customHeight="1" x14ac:dyDescent="0.25">
      <c r="A452" s="13" t="s">
        <v>712</v>
      </c>
      <c r="B452" s="14" t="s">
        <v>344</v>
      </c>
      <c r="C452" s="14" t="s">
        <v>670</v>
      </c>
      <c r="D452" s="15">
        <v>43479</v>
      </c>
      <c r="E452" s="56">
        <v>20310.5</v>
      </c>
      <c r="F452" s="11" t="s">
        <v>9</v>
      </c>
    </row>
    <row r="453" spans="1:6" ht="43.5" customHeight="1" x14ac:dyDescent="0.25">
      <c r="A453" s="16" t="s">
        <v>713</v>
      </c>
      <c r="B453" s="17" t="s">
        <v>554</v>
      </c>
      <c r="C453" s="17" t="s">
        <v>714</v>
      </c>
      <c r="D453" s="18">
        <v>43479</v>
      </c>
      <c r="E453" s="57">
        <v>2744.04</v>
      </c>
      <c r="F453" s="12" t="s">
        <v>9</v>
      </c>
    </row>
    <row r="454" spans="1:6" ht="40.5" customHeight="1" x14ac:dyDescent="0.25">
      <c r="A454" s="13" t="s">
        <v>715</v>
      </c>
      <c r="B454" s="14" t="s">
        <v>717</v>
      </c>
      <c r="C454" s="14" t="s">
        <v>716</v>
      </c>
      <c r="D454" s="15">
        <v>43479</v>
      </c>
      <c r="E454" s="56">
        <v>11582.1</v>
      </c>
      <c r="F454" s="11" t="s">
        <v>9</v>
      </c>
    </row>
    <row r="455" spans="1:6" x14ac:dyDescent="0.25">
      <c r="A455" s="16" t="s">
        <v>718</v>
      </c>
      <c r="B455" s="17" t="s">
        <v>201</v>
      </c>
      <c r="C455" s="17" t="s">
        <v>670</v>
      </c>
      <c r="D455" s="18">
        <v>43479</v>
      </c>
      <c r="E455" s="57">
        <v>15001.9</v>
      </c>
      <c r="F455" s="12" t="s">
        <v>9</v>
      </c>
    </row>
    <row r="456" spans="1:6" ht="44.25" customHeight="1" x14ac:dyDescent="0.25">
      <c r="A456" s="13" t="s">
        <v>197</v>
      </c>
      <c r="B456" s="14" t="s">
        <v>214</v>
      </c>
      <c r="C456" s="14" t="s">
        <v>670</v>
      </c>
      <c r="D456" s="15">
        <v>43480</v>
      </c>
      <c r="E456" s="56">
        <v>1445315.1</v>
      </c>
      <c r="F456" s="11" t="s">
        <v>9</v>
      </c>
    </row>
    <row r="457" spans="1:6" ht="22.5" customHeight="1" x14ac:dyDescent="0.25">
      <c r="A457" s="16" t="s">
        <v>16</v>
      </c>
      <c r="B457" s="17" t="s">
        <v>720</v>
      </c>
      <c r="C457" s="17" t="s">
        <v>28</v>
      </c>
      <c r="D457" s="18">
        <v>43482</v>
      </c>
      <c r="E457" s="57">
        <v>532060.12</v>
      </c>
      <c r="F457" s="12" t="s">
        <v>719</v>
      </c>
    </row>
    <row r="458" spans="1:6" ht="30" customHeight="1" x14ac:dyDescent="0.25">
      <c r="A458" s="13" t="s">
        <v>16</v>
      </c>
      <c r="B458" s="14" t="s">
        <v>720</v>
      </c>
      <c r="C458" s="14" t="s">
        <v>721</v>
      </c>
      <c r="D458" s="15">
        <v>43117</v>
      </c>
      <c r="E458" s="56">
        <v>23999.81</v>
      </c>
      <c r="F458" s="11" t="s">
        <v>719</v>
      </c>
    </row>
    <row r="459" spans="1:6" ht="24.75" customHeight="1" x14ac:dyDescent="0.25">
      <c r="A459" s="16" t="s">
        <v>16</v>
      </c>
      <c r="B459" s="17" t="s">
        <v>723</v>
      </c>
      <c r="C459" s="17" t="s">
        <v>722</v>
      </c>
      <c r="D459" s="18">
        <v>43482</v>
      </c>
      <c r="E459" s="57">
        <v>19889.07</v>
      </c>
      <c r="F459" s="12" t="s">
        <v>719</v>
      </c>
    </row>
    <row r="460" spans="1:6" ht="27" customHeight="1" x14ac:dyDescent="0.25">
      <c r="A460" s="13" t="s">
        <v>16</v>
      </c>
      <c r="B460" s="14" t="s">
        <v>23</v>
      </c>
      <c r="C460" s="14" t="s">
        <v>724</v>
      </c>
      <c r="D460" s="15">
        <v>43482</v>
      </c>
      <c r="E460" s="56">
        <v>2503919</v>
      </c>
      <c r="F460" s="11" t="s">
        <v>719</v>
      </c>
    </row>
    <row r="461" spans="1:6" x14ac:dyDescent="0.25">
      <c r="A461" s="16" t="s">
        <v>16</v>
      </c>
      <c r="B461" s="17" t="s">
        <v>726</v>
      </c>
      <c r="C461" s="17" t="s">
        <v>725</v>
      </c>
      <c r="D461" s="18">
        <v>43482</v>
      </c>
      <c r="E461" s="57">
        <v>331540.67</v>
      </c>
      <c r="F461" s="12" t="s">
        <v>719</v>
      </c>
    </row>
    <row r="462" spans="1:6" ht="42" customHeight="1" x14ac:dyDescent="0.25">
      <c r="A462" s="13" t="s">
        <v>16</v>
      </c>
      <c r="B462" s="14" t="s">
        <v>723</v>
      </c>
      <c r="C462" s="14" t="s">
        <v>727</v>
      </c>
      <c r="D462" s="15">
        <v>43483</v>
      </c>
      <c r="E462" s="56">
        <v>277.77999999999997</v>
      </c>
      <c r="F462" s="11" t="s">
        <v>719</v>
      </c>
    </row>
    <row r="463" spans="1:6" ht="57.75" customHeight="1" x14ac:dyDescent="0.25">
      <c r="A463" s="16" t="s">
        <v>16</v>
      </c>
      <c r="B463" s="17" t="s">
        <v>729</v>
      </c>
      <c r="C463" s="17" t="s">
        <v>728</v>
      </c>
      <c r="D463" s="18">
        <v>43483</v>
      </c>
      <c r="E463" s="57">
        <v>205500</v>
      </c>
      <c r="F463" s="12" t="s">
        <v>719</v>
      </c>
    </row>
    <row r="464" spans="1:6" ht="88.5" customHeight="1" x14ac:dyDescent="0.25">
      <c r="A464" s="13" t="s">
        <v>16</v>
      </c>
      <c r="B464" s="14" t="s">
        <v>731</v>
      </c>
      <c r="C464" s="14" t="s">
        <v>730</v>
      </c>
      <c r="D464" s="15">
        <v>43486</v>
      </c>
      <c r="E464" s="56">
        <v>60416.7</v>
      </c>
      <c r="F464" s="11" t="s">
        <v>719</v>
      </c>
    </row>
    <row r="465" spans="1:6" ht="48.75" customHeight="1" x14ac:dyDescent="0.25">
      <c r="A465" s="16" t="s">
        <v>16</v>
      </c>
      <c r="B465" s="17" t="s">
        <v>733</v>
      </c>
      <c r="C465" s="17" t="s">
        <v>732</v>
      </c>
      <c r="D465" s="18">
        <v>43486</v>
      </c>
      <c r="E465" s="57">
        <v>1500</v>
      </c>
      <c r="F465" s="12" t="s">
        <v>719</v>
      </c>
    </row>
    <row r="466" spans="1:6" ht="51.75" customHeight="1" x14ac:dyDescent="0.25">
      <c r="A466" s="13" t="s">
        <v>16</v>
      </c>
      <c r="B466" s="14" t="s">
        <v>735</v>
      </c>
      <c r="C466" s="14" t="s">
        <v>734</v>
      </c>
      <c r="D466" s="15">
        <v>43486</v>
      </c>
      <c r="E466" s="56">
        <v>21203.53</v>
      </c>
      <c r="F466" s="11" t="s">
        <v>719</v>
      </c>
    </row>
    <row r="467" spans="1:6" ht="37.5" customHeight="1" x14ac:dyDescent="0.25">
      <c r="A467" s="16" t="s">
        <v>16</v>
      </c>
      <c r="B467" s="17" t="s">
        <v>735</v>
      </c>
      <c r="C467" s="17" t="s">
        <v>736</v>
      </c>
      <c r="D467" s="18">
        <v>43486</v>
      </c>
      <c r="E467" s="57">
        <v>21203.53</v>
      </c>
      <c r="F467" s="12" t="s">
        <v>719</v>
      </c>
    </row>
    <row r="468" spans="1:6" ht="37.5" customHeight="1" x14ac:dyDescent="0.25">
      <c r="A468" s="13" t="s">
        <v>16</v>
      </c>
      <c r="B468" s="14" t="s">
        <v>723</v>
      </c>
      <c r="C468" s="14" t="s">
        <v>737</v>
      </c>
      <c r="D468" s="15">
        <v>43486</v>
      </c>
      <c r="E468" s="56">
        <v>1221.78</v>
      </c>
      <c r="F468" s="11" t="s">
        <v>719</v>
      </c>
    </row>
    <row r="469" spans="1:6" ht="38.25" customHeight="1" x14ac:dyDescent="0.25">
      <c r="A469" s="16" t="s">
        <v>16</v>
      </c>
      <c r="B469" s="17" t="s">
        <v>738</v>
      </c>
      <c r="C469" s="17" t="s">
        <v>738</v>
      </c>
      <c r="D469" s="18">
        <v>43488</v>
      </c>
      <c r="E469" s="57">
        <v>2173109.7599999998</v>
      </c>
      <c r="F469" s="12" t="s">
        <v>719</v>
      </c>
    </row>
    <row r="470" spans="1:6" ht="36.75" customHeight="1" x14ac:dyDescent="0.25">
      <c r="A470" s="13" t="s">
        <v>16</v>
      </c>
      <c r="B470" s="14" t="s">
        <v>740</v>
      </c>
      <c r="C470" s="14" t="s">
        <v>739</v>
      </c>
      <c r="D470" s="15">
        <v>43489</v>
      </c>
      <c r="E470" s="56">
        <v>1694.44</v>
      </c>
      <c r="F470" s="11" t="s">
        <v>719</v>
      </c>
    </row>
    <row r="471" spans="1:6" ht="39.75" customHeight="1" x14ac:dyDescent="0.25">
      <c r="A471" s="16" t="s">
        <v>16</v>
      </c>
      <c r="B471" s="17" t="s">
        <v>741</v>
      </c>
      <c r="C471" s="17" t="s">
        <v>760</v>
      </c>
      <c r="D471" s="18">
        <v>43494</v>
      </c>
      <c r="E471" s="57">
        <v>750000</v>
      </c>
      <c r="F471" s="12" t="s">
        <v>719</v>
      </c>
    </row>
    <row r="472" spans="1:6" ht="41.25" customHeight="1" x14ac:dyDescent="0.25">
      <c r="A472" s="13" t="s">
        <v>16</v>
      </c>
      <c r="B472" s="14" t="s">
        <v>743</v>
      </c>
      <c r="C472" s="14" t="s">
        <v>742</v>
      </c>
      <c r="D472" s="15">
        <v>43494</v>
      </c>
      <c r="E472" s="56">
        <v>750000</v>
      </c>
      <c r="F472" s="11" t="s">
        <v>719</v>
      </c>
    </row>
    <row r="473" spans="1:6" ht="54.75" customHeight="1" x14ac:dyDescent="0.25">
      <c r="A473" s="16" t="s">
        <v>16</v>
      </c>
      <c r="B473" s="17" t="s">
        <v>745</v>
      </c>
      <c r="C473" s="17" t="s">
        <v>744</v>
      </c>
      <c r="D473" s="18">
        <v>43495</v>
      </c>
      <c r="E473" s="57">
        <v>300000</v>
      </c>
      <c r="F473" s="12" t="s">
        <v>719</v>
      </c>
    </row>
    <row r="474" spans="1:6" ht="57" customHeight="1" x14ac:dyDescent="0.25">
      <c r="A474" s="13" t="s">
        <v>16</v>
      </c>
      <c r="B474" s="14" t="s">
        <v>747</v>
      </c>
      <c r="C474" s="14" t="s">
        <v>746</v>
      </c>
      <c r="D474" s="15">
        <v>43495</v>
      </c>
      <c r="E474" s="56">
        <v>500000</v>
      </c>
      <c r="F474" s="11" t="s">
        <v>719</v>
      </c>
    </row>
    <row r="475" spans="1:6" ht="125.25" customHeight="1" x14ac:dyDescent="0.25">
      <c r="A475" s="16" t="s">
        <v>16</v>
      </c>
      <c r="B475" s="17" t="s">
        <v>749</v>
      </c>
      <c r="C475" s="17" t="s">
        <v>748</v>
      </c>
      <c r="D475" s="18">
        <v>43495</v>
      </c>
      <c r="E475" s="57">
        <v>112912.68</v>
      </c>
      <c r="F475" s="12" t="s">
        <v>719</v>
      </c>
    </row>
    <row r="476" spans="1:6" ht="32.25" customHeight="1" x14ac:dyDescent="0.25">
      <c r="A476" s="13" t="s">
        <v>750</v>
      </c>
      <c r="B476" s="14" t="s">
        <v>15</v>
      </c>
      <c r="C476" s="14" t="s">
        <v>751</v>
      </c>
      <c r="D476" s="15">
        <v>43495</v>
      </c>
      <c r="E476" s="56">
        <v>10299.400000000001</v>
      </c>
      <c r="F476" s="11" t="s">
        <v>719</v>
      </c>
    </row>
    <row r="477" spans="1:6" ht="60.75" customHeight="1" x14ac:dyDescent="0.25">
      <c r="A477" s="16" t="s">
        <v>16</v>
      </c>
      <c r="B477" s="17" t="s">
        <v>753</v>
      </c>
      <c r="C477" s="17" t="s">
        <v>752</v>
      </c>
      <c r="D477" s="18">
        <v>43496</v>
      </c>
      <c r="E477" s="57">
        <v>1671.6</v>
      </c>
      <c r="F477" s="12" t="s">
        <v>719</v>
      </c>
    </row>
    <row r="478" spans="1:6" ht="42" customHeight="1" x14ac:dyDescent="0.25">
      <c r="A478" s="13" t="s">
        <v>16</v>
      </c>
      <c r="B478" s="14" t="s">
        <v>720</v>
      </c>
      <c r="C478" s="14" t="s">
        <v>28</v>
      </c>
      <c r="D478" s="15">
        <v>43496</v>
      </c>
      <c r="E478" s="56">
        <f>546436.48+5925.96</f>
        <v>552362.43999999994</v>
      </c>
      <c r="F478" s="11" t="s">
        <v>719</v>
      </c>
    </row>
    <row r="479" spans="1:6" ht="26.25" customHeight="1" x14ac:dyDescent="0.25">
      <c r="A479" s="16" t="s">
        <v>16</v>
      </c>
      <c r="B479" s="17" t="s">
        <v>723</v>
      </c>
      <c r="C479" s="17" t="s">
        <v>754</v>
      </c>
      <c r="D479" s="18">
        <v>43496</v>
      </c>
      <c r="E479" s="57">
        <v>20623.77</v>
      </c>
      <c r="F479" s="12" t="s">
        <v>719</v>
      </c>
    </row>
    <row r="480" spans="1:6" ht="30.75" customHeight="1" x14ac:dyDescent="0.25">
      <c r="A480" s="13" t="s">
        <v>16</v>
      </c>
      <c r="B480" s="14" t="s">
        <v>723</v>
      </c>
      <c r="C480" s="14" t="s">
        <v>755</v>
      </c>
      <c r="D480" s="15">
        <v>43496</v>
      </c>
      <c r="E480" s="56">
        <v>370.37</v>
      </c>
      <c r="F480" s="11" t="s">
        <v>719</v>
      </c>
    </row>
    <row r="481" spans="1:6" ht="45" customHeight="1" x14ac:dyDescent="0.25">
      <c r="A481" s="16" t="s">
        <v>16</v>
      </c>
      <c r="B481" s="17" t="s">
        <v>738</v>
      </c>
      <c r="C481" s="17" t="s">
        <v>738</v>
      </c>
      <c r="D481" s="18">
        <v>43496</v>
      </c>
      <c r="E481" s="57">
        <v>2350000</v>
      </c>
      <c r="F481" s="12" t="s">
        <v>719</v>
      </c>
    </row>
    <row r="482" spans="1:6" ht="81" customHeight="1" x14ac:dyDescent="0.25">
      <c r="A482" s="13" t="s">
        <v>16</v>
      </c>
      <c r="B482" s="14" t="s">
        <v>757</v>
      </c>
      <c r="C482" s="14" t="s">
        <v>756</v>
      </c>
      <c r="D482" s="15">
        <v>43496</v>
      </c>
      <c r="E482" s="56">
        <v>350000</v>
      </c>
      <c r="F482" s="11" t="s">
        <v>719</v>
      </c>
    </row>
    <row r="483" spans="1:6" ht="84.75" customHeight="1" x14ac:dyDescent="0.25">
      <c r="A483" s="16" t="s">
        <v>16</v>
      </c>
      <c r="B483" s="17" t="s">
        <v>759</v>
      </c>
      <c r="C483" s="17" t="s">
        <v>758</v>
      </c>
      <c r="D483" s="18">
        <v>43496</v>
      </c>
      <c r="E483" s="57">
        <v>141315.84</v>
      </c>
      <c r="F483" s="12" t="s">
        <v>719</v>
      </c>
    </row>
    <row r="484" spans="1:6" ht="32.25" customHeight="1" x14ac:dyDescent="0.25">
      <c r="A484" s="13" t="s">
        <v>16</v>
      </c>
      <c r="B484" s="14" t="s">
        <v>738</v>
      </c>
      <c r="C484" s="14" t="s">
        <v>738</v>
      </c>
      <c r="D484" s="15">
        <v>43488</v>
      </c>
      <c r="E484" s="56">
        <v>5166890.24</v>
      </c>
      <c r="F484" s="11" t="s">
        <v>761</v>
      </c>
    </row>
    <row r="485" spans="1:6" ht="37.5" customHeight="1" x14ac:dyDescent="0.25">
      <c r="A485" s="16" t="s">
        <v>16</v>
      </c>
      <c r="B485" s="17" t="s">
        <v>738</v>
      </c>
      <c r="C485" s="17" t="s">
        <v>738</v>
      </c>
      <c r="D485" s="18">
        <v>43493</v>
      </c>
      <c r="E485" s="57">
        <v>38585023</v>
      </c>
      <c r="F485" s="12" t="s">
        <v>761</v>
      </c>
    </row>
    <row r="486" spans="1:6" ht="50.25" customHeight="1" x14ac:dyDescent="0.25">
      <c r="A486" s="13" t="s">
        <v>16</v>
      </c>
      <c r="B486" s="14" t="s">
        <v>763</v>
      </c>
      <c r="C486" s="14" t="s">
        <v>762</v>
      </c>
      <c r="D486" s="15">
        <v>43494</v>
      </c>
      <c r="E486" s="56">
        <v>500000</v>
      </c>
      <c r="F486" s="11" t="s">
        <v>761</v>
      </c>
    </row>
    <row r="487" spans="1:6" ht="26.25" customHeight="1" x14ac:dyDescent="0.25">
      <c r="A487" s="16"/>
      <c r="B487" s="17" t="s">
        <v>1361</v>
      </c>
      <c r="C487" s="17" t="s">
        <v>7</v>
      </c>
      <c r="D487" s="18"/>
      <c r="E487" s="57"/>
      <c r="F487" s="12" t="s">
        <v>764</v>
      </c>
    </row>
    <row r="488" spans="1:6" ht="28.5" customHeight="1" x14ac:dyDescent="0.25">
      <c r="A488" s="13" t="s">
        <v>25</v>
      </c>
      <c r="B488" s="14" t="s">
        <v>1361</v>
      </c>
      <c r="C488" s="14" t="s">
        <v>766</v>
      </c>
      <c r="D488" s="15">
        <v>43482</v>
      </c>
      <c r="E488" s="56"/>
      <c r="F488" s="11" t="s">
        <v>765</v>
      </c>
    </row>
    <row r="489" spans="1:6" ht="29.25" x14ac:dyDescent="0.25">
      <c r="A489" s="16" t="s">
        <v>25</v>
      </c>
      <c r="B489" s="17" t="s">
        <v>1361</v>
      </c>
      <c r="C489" s="17" t="s">
        <v>26</v>
      </c>
      <c r="D489" s="18">
        <v>43483</v>
      </c>
      <c r="E489" s="57"/>
      <c r="F489" s="12" t="s">
        <v>765</v>
      </c>
    </row>
    <row r="490" spans="1:6" ht="29.25" x14ac:dyDescent="0.25">
      <c r="A490" s="13" t="s">
        <v>25</v>
      </c>
      <c r="B490" s="14" t="s">
        <v>1361</v>
      </c>
      <c r="C490" s="14" t="s">
        <v>26</v>
      </c>
      <c r="D490" s="15">
        <v>43486</v>
      </c>
      <c r="E490" s="56"/>
      <c r="F490" s="11" t="s">
        <v>765</v>
      </c>
    </row>
    <row r="491" spans="1:6" ht="29.25" x14ac:dyDescent="0.25">
      <c r="A491" s="16" t="s">
        <v>25</v>
      </c>
      <c r="B491" s="17" t="s">
        <v>1361</v>
      </c>
      <c r="C491" s="17" t="s">
        <v>26</v>
      </c>
      <c r="D491" s="18">
        <v>43486</v>
      </c>
      <c r="E491" s="57"/>
      <c r="F491" s="12" t="s">
        <v>765</v>
      </c>
    </row>
    <row r="492" spans="1:6" ht="31.5" customHeight="1" x14ac:dyDescent="0.25">
      <c r="A492" s="13" t="s">
        <v>25</v>
      </c>
      <c r="B492" s="14" t="s">
        <v>1361</v>
      </c>
      <c r="C492" s="14" t="s">
        <v>27</v>
      </c>
      <c r="D492" s="15">
        <v>43494</v>
      </c>
      <c r="E492" s="56"/>
      <c r="F492" s="11" t="s">
        <v>765</v>
      </c>
    </row>
    <row r="493" spans="1:6" ht="32.25" customHeight="1" x14ac:dyDescent="0.25">
      <c r="A493" s="16" t="s">
        <v>25</v>
      </c>
      <c r="B493" s="17" t="s">
        <v>1361</v>
      </c>
      <c r="C493" s="17" t="s">
        <v>768</v>
      </c>
      <c r="D493" s="18">
        <v>43482</v>
      </c>
      <c r="E493" s="57"/>
      <c r="F493" s="12" t="s">
        <v>767</v>
      </c>
    </row>
    <row r="494" spans="1:6" ht="24.75" customHeight="1" x14ac:dyDescent="0.25">
      <c r="A494" s="13" t="s">
        <v>25</v>
      </c>
      <c r="B494" s="14" t="s">
        <v>1361</v>
      </c>
      <c r="C494" s="14" t="s">
        <v>769</v>
      </c>
      <c r="D494" s="15">
        <v>43489</v>
      </c>
      <c r="E494" s="56"/>
      <c r="F494" s="11" t="s">
        <v>767</v>
      </c>
    </row>
    <row r="495" spans="1:6" ht="29.25" customHeight="1" x14ac:dyDescent="0.25">
      <c r="A495" s="16" t="s">
        <v>25</v>
      </c>
      <c r="B495" s="17" t="s">
        <v>1361</v>
      </c>
      <c r="C495" s="17" t="s">
        <v>770</v>
      </c>
      <c r="D495" s="18">
        <v>43493</v>
      </c>
      <c r="E495" s="57"/>
      <c r="F495" s="12" t="s">
        <v>767</v>
      </c>
    </row>
    <row r="496" spans="1:6" ht="28.5" customHeight="1" x14ac:dyDescent="0.25">
      <c r="A496" s="13" t="s">
        <v>25</v>
      </c>
      <c r="B496" s="14" t="s">
        <v>1361</v>
      </c>
      <c r="C496" s="14" t="s">
        <v>26</v>
      </c>
      <c r="D496" s="15">
        <v>43494</v>
      </c>
      <c r="E496" s="56"/>
      <c r="F496" s="11" t="s">
        <v>767</v>
      </c>
    </row>
    <row r="497" spans="1:6" ht="29.25" x14ac:dyDescent="0.25">
      <c r="A497" s="16" t="s">
        <v>25</v>
      </c>
      <c r="B497" s="17" t="s">
        <v>1361</v>
      </c>
      <c r="C497" s="17" t="s">
        <v>771</v>
      </c>
      <c r="D497" s="18">
        <v>43494</v>
      </c>
      <c r="E497" s="57"/>
      <c r="F497" s="12" t="s">
        <v>767</v>
      </c>
    </row>
    <row r="498" spans="1:6" x14ac:dyDescent="0.25">
      <c r="A498" s="13" t="s">
        <v>25</v>
      </c>
      <c r="B498" s="14" t="s">
        <v>1361</v>
      </c>
      <c r="C498" s="14" t="s">
        <v>27</v>
      </c>
      <c r="D498" s="15">
        <v>43495</v>
      </c>
      <c r="E498" s="56"/>
      <c r="F498" s="11" t="s">
        <v>767</v>
      </c>
    </row>
    <row r="499" spans="1:6" ht="29.25" x14ac:dyDescent="0.25">
      <c r="A499" s="16" t="s">
        <v>25</v>
      </c>
      <c r="B499" s="17" t="s">
        <v>1361</v>
      </c>
      <c r="C499" s="17" t="s">
        <v>26</v>
      </c>
      <c r="D499" s="18">
        <v>43495</v>
      </c>
      <c r="E499" s="57"/>
      <c r="F499" s="12" t="s">
        <v>767</v>
      </c>
    </row>
    <row r="500" spans="1:6" ht="28.5" customHeight="1" x14ac:dyDescent="0.25">
      <c r="A500" s="13" t="s">
        <v>25</v>
      </c>
      <c r="B500" s="14" t="s">
        <v>1361</v>
      </c>
      <c r="C500" s="14" t="s">
        <v>769</v>
      </c>
      <c r="D500" s="15">
        <v>43496</v>
      </c>
      <c r="E500" s="56"/>
      <c r="F500" s="11" t="s">
        <v>767</v>
      </c>
    </row>
    <row r="501" spans="1:6" ht="29.25" x14ac:dyDescent="0.25">
      <c r="A501" s="16" t="s">
        <v>25</v>
      </c>
      <c r="B501" s="17" t="s">
        <v>1361</v>
      </c>
      <c r="C501" s="17" t="s">
        <v>26</v>
      </c>
      <c r="D501" s="18">
        <v>43496</v>
      </c>
      <c r="E501" s="57"/>
      <c r="F501" s="12" t="s">
        <v>767</v>
      </c>
    </row>
    <row r="502" spans="1:6" ht="46.5" customHeight="1" x14ac:dyDescent="0.25">
      <c r="A502" s="13" t="s">
        <v>197</v>
      </c>
      <c r="B502" s="14" t="s">
        <v>772</v>
      </c>
      <c r="C502" s="14" t="s">
        <v>772</v>
      </c>
      <c r="D502" s="15">
        <v>43482</v>
      </c>
      <c r="E502" s="56">
        <v>340000</v>
      </c>
      <c r="F502" s="11" t="s">
        <v>9</v>
      </c>
    </row>
    <row r="503" spans="1:6" ht="42" customHeight="1" x14ac:dyDescent="0.25">
      <c r="A503" s="16" t="s">
        <v>197</v>
      </c>
      <c r="B503" s="17" t="s">
        <v>26</v>
      </c>
      <c r="C503" s="17" t="s">
        <v>26</v>
      </c>
      <c r="D503" s="18">
        <v>43483</v>
      </c>
      <c r="E503" s="57">
        <v>80000</v>
      </c>
      <c r="F503" s="12" t="s">
        <v>9</v>
      </c>
    </row>
    <row r="504" spans="1:6" x14ac:dyDescent="0.25">
      <c r="A504" s="13" t="s">
        <v>773</v>
      </c>
      <c r="B504" s="14" t="s">
        <v>561</v>
      </c>
      <c r="C504" s="14" t="s">
        <v>774</v>
      </c>
      <c r="D504" s="15">
        <v>43488</v>
      </c>
      <c r="E504" s="56">
        <v>8048.1</v>
      </c>
      <c r="F504" s="11" t="s">
        <v>9</v>
      </c>
    </row>
    <row r="505" spans="1:6" x14ac:dyDescent="0.25">
      <c r="A505" s="16"/>
      <c r="B505" s="17" t="s">
        <v>775</v>
      </c>
      <c r="C505" s="17" t="s">
        <v>775</v>
      </c>
      <c r="D505" s="18">
        <v>43489</v>
      </c>
      <c r="E505" s="57">
        <f>2076*1.16</f>
        <v>2408.16</v>
      </c>
      <c r="F505" s="12" t="s">
        <v>9</v>
      </c>
    </row>
    <row r="506" spans="1:6" ht="44.25" customHeight="1" x14ac:dyDescent="0.25">
      <c r="A506" s="13" t="s">
        <v>197</v>
      </c>
      <c r="B506" s="14" t="s">
        <v>776</v>
      </c>
      <c r="C506" s="14" t="s">
        <v>776</v>
      </c>
      <c r="D506" s="15">
        <v>43494</v>
      </c>
      <c r="E506" s="56">
        <v>76000</v>
      </c>
      <c r="F506" s="11" t="s">
        <v>9</v>
      </c>
    </row>
    <row r="507" spans="1:6" x14ac:dyDescent="0.25">
      <c r="A507" s="16" t="s">
        <v>197</v>
      </c>
      <c r="B507" s="17" t="s">
        <v>214</v>
      </c>
      <c r="C507" s="17" t="s">
        <v>777</v>
      </c>
      <c r="D507" s="18">
        <v>43495</v>
      </c>
      <c r="E507" s="57">
        <v>1510793.7</v>
      </c>
      <c r="F507" s="12" t="s">
        <v>9</v>
      </c>
    </row>
    <row r="508" spans="1:6" ht="45" customHeight="1" x14ac:dyDescent="0.25">
      <c r="A508" s="13" t="s">
        <v>778</v>
      </c>
      <c r="B508" s="14" t="s">
        <v>554</v>
      </c>
      <c r="C508" s="14" t="s">
        <v>779</v>
      </c>
      <c r="D508" s="15">
        <v>43495</v>
      </c>
      <c r="E508" s="56">
        <v>1628.5</v>
      </c>
      <c r="F508" s="11" t="s">
        <v>9</v>
      </c>
    </row>
    <row r="509" spans="1:6" ht="38.25" customHeight="1" x14ac:dyDescent="0.25">
      <c r="A509" s="16" t="s">
        <v>780</v>
      </c>
      <c r="B509" s="17" t="s">
        <v>330</v>
      </c>
      <c r="C509" s="17" t="s">
        <v>781</v>
      </c>
      <c r="D509" s="18">
        <v>43495</v>
      </c>
      <c r="E509" s="57">
        <v>4147.7</v>
      </c>
      <c r="F509" s="12" t="s">
        <v>9</v>
      </c>
    </row>
    <row r="510" spans="1:6" ht="28.5" customHeight="1" x14ac:dyDescent="0.25">
      <c r="A510" s="13" t="s">
        <v>782</v>
      </c>
      <c r="B510" s="14" t="s">
        <v>332</v>
      </c>
      <c r="C510" s="14" t="s">
        <v>781</v>
      </c>
      <c r="D510" s="15">
        <v>43495</v>
      </c>
      <c r="E510" s="56">
        <v>5588.9</v>
      </c>
      <c r="F510" s="11" t="s">
        <v>9</v>
      </c>
    </row>
    <row r="511" spans="1:6" ht="36.75" customHeight="1" x14ac:dyDescent="0.25">
      <c r="A511" s="16" t="s">
        <v>783</v>
      </c>
      <c r="B511" s="17" t="s">
        <v>334</v>
      </c>
      <c r="C511" s="17" t="s">
        <v>781</v>
      </c>
      <c r="D511" s="18">
        <v>43495</v>
      </c>
      <c r="E511" s="57">
        <v>5878.4</v>
      </c>
      <c r="F511" s="12" t="s">
        <v>9</v>
      </c>
    </row>
    <row r="512" spans="1:6" ht="28.5" customHeight="1" x14ac:dyDescent="0.25">
      <c r="A512" s="13" t="s">
        <v>784</v>
      </c>
      <c r="B512" s="14" t="s">
        <v>336</v>
      </c>
      <c r="C512" s="14" t="s">
        <v>781</v>
      </c>
      <c r="D512" s="15">
        <v>43495</v>
      </c>
      <c r="E512" s="56">
        <v>9326</v>
      </c>
      <c r="F512" s="11" t="s">
        <v>9</v>
      </c>
    </row>
    <row r="513" spans="1:6" ht="36.75" customHeight="1" x14ac:dyDescent="0.25">
      <c r="A513" s="16" t="s">
        <v>785</v>
      </c>
      <c r="B513" s="17" t="s">
        <v>338</v>
      </c>
      <c r="C513" s="17" t="s">
        <v>781</v>
      </c>
      <c r="D513" s="18">
        <v>43495</v>
      </c>
      <c r="E513" s="57">
        <v>4231.1000000000004</v>
      </c>
      <c r="F513" s="12" t="s">
        <v>9</v>
      </c>
    </row>
    <row r="514" spans="1:6" ht="27.75" customHeight="1" x14ac:dyDescent="0.25">
      <c r="A514" s="13" t="s">
        <v>786</v>
      </c>
      <c r="B514" s="14" t="s">
        <v>340</v>
      </c>
      <c r="C514" s="14" t="s">
        <v>781</v>
      </c>
      <c r="D514" s="15">
        <v>43495</v>
      </c>
      <c r="E514" s="56">
        <v>4482.3999999999996</v>
      </c>
      <c r="F514" s="11" t="s">
        <v>9</v>
      </c>
    </row>
    <row r="515" spans="1:6" ht="29.25" customHeight="1" x14ac:dyDescent="0.25">
      <c r="A515" s="16" t="s">
        <v>787</v>
      </c>
      <c r="B515" s="17" t="s">
        <v>342</v>
      </c>
      <c r="C515" s="17" t="s">
        <v>781</v>
      </c>
      <c r="D515" s="18">
        <v>43495</v>
      </c>
      <c r="E515" s="57">
        <v>10812</v>
      </c>
      <c r="F515" s="12" t="s">
        <v>9</v>
      </c>
    </row>
    <row r="516" spans="1:6" ht="25.5" customHeight="1" x14ac:dyDescent="0.25">
      <c r="A516" s="13" t="s">
        <v>788</v>
      </c>
      <c r="B516" s="14" t="s">
        <v>344</v>
      </c>
      <c r="C516" s="14" t="s">
        <v>781</v>
      </c>
      <c r="D516" s="15">
        <v>43495</v>
      </c>
      <c r="E516" s="56">
        <v>6138</v>
      </c>
      <c r="F516" s="11" t="s">
        <v>9</v>
      </c>
    </row>
    <row r="517" spans="1:6" ht="30.75" customHeight="1" x14ac:dyDescent="0.25">
      <c r="A517" s="16" t="s">
        <v>789</v>
      </c>
      <c r="B517" s="17" t="s">
        <v>346</v>
      </c>
      <c r="C517" s="17" t="s">
        <v>781</v>
      </c>
      <c r="D517" s="18">
        <v>43495</v>
      </c>
      <c r="E517" s="57">
        <v>4555</v>
      </c>
      <c r="F517" s="12" t="s">
        <v>9</v>
      </c>
    </row>
    <row r="518" spans="1:6" ht="24" customHeight="1" x14ac:dyDescent="0.25">
      <c r="A518" s="13" t="s">
        <v>790</v>
      </c>
      <c r="B518" s="14" t="s">
        <v>348</v>
      </c>
      <c r="C518" s="14" t="s">
        <v>781</v>
      </c>
      <c r="D518" s="15">
        <v>43495</v>
      </c>
      <c r="E518" s="56">
        <v>7160.3</v>
      </c>
      <c r="F518" s="11" t="s">
        <v>9</v>
      </c>
    </row>
    <row r="519" spans="1:6" ht="30.75" customHeight="1" x14ac:dyDescent="0.25">
      <c r="A519" s="16" t="s">
        <v>791</v>
      </c>
      <c r="B519" s="17" t="s">
        <v>352</v>
      </c>
      <c r="C519" s="17" t="s">
        <v>781</v>
      </c>
      <c r="D519" s="18">
        <v>43495</v>
      </c>
      <c r="E519" s="57">
        <v>5551.3</v>
      </c>
      <c r="F519" s="12" t="s">
        <v>9</v>
      </c>
    </row>
    <row r="520" spans="1:6" ht="26.25" customHeight="1" x14ac:dyDescent="0.25">
      <c r="A520" s="13" t="s">
        <v>792</v>
      </c>
      <c r="B520" s="14" t="s">
        <v>354</v>
      </c>
      <c r="C520" s="14" t="s">
        <v>781</v>
      </c>
      <c r="D520" s="15">
        <v>43495</v>
      </c>
      <c r="E520" s="56">
        <v>5662.9</v>
      </c>
      <c r="F520" s="11" t="s">
        <v>9</v>
      </c>
    </row>
    <row r="521" spans="1:6" ht="26.25" customHeight="1" x14ac:dyDescent="0.25">
      <c r="A521" s="16" t="s">
        <v>793</v>
      </c>
      <c r="B521" s="17" t="s">
        <v>356</v>
      </c>
      <c r="C521" s="17" t="s">
        <v>781</v>
      </c>
      <c r="D521" s="18">
        <v>43495</v>
      </c>
      <c r="E521" s="57">
        <v>6044.7</v>
      </c>
      <c r="F521" s="12" t="s">
        <v>9</v>
      </c>
    </row>
    <row r="522" spans="1:6" ht="30" customHeight="1" x14ac:dyDescent="0.25">
      <c r="A522" s="13" t="s">
        <v>794</v>
      </c>
      <c r="B522" s="14" t="s">
        <v>358</v>
      </c>
      <c r="C522" s="14" t="s">
        <v>781</v>
      </c>
      <c r="D522" s="15">
        <v>43495</v>
      </c>
      <c r="E522" s="56">
        <v>5933.8</v>
      </c>
      <c r="F522" s="11" t="s">
        <v>9</v>
      </c>
    </row>
    <row r="523" spans="1:6" ht="24.75" customHeight="1" x14ac:dyDescent="0.25">
      <c r="A523" s="16" t="s">
        <v>795</v>
      </c>
      <c r="B523" s="17" t="s">
        <v>201</v>
      </c>
      <c r="C523" s="17" t="s">
        <v>781</v>
      </c>
      <c r="D523" s="18">
        <v>43495</v>
      </c>
      <c r="E523" s="57">
        <v>15001.8</v>
      </c>
      <c r="F523" s="12" t="s">
        <v>9</v>
      </c>
    </row>
    <row r="524" spans="1:6" x14ac:dyDescent="0.25">
      <c r="A524" s="13" t="s">
        <v>796</v>
      </c>
      <c r="B524" s="14" t="s">
        <v>20</v>
      </c>
      <c r="C524" s="14" t="s">
        <v>20</v>
      </c>
      <c r="D524" s="15">
        <v>43495</v>
      </c>
      <c r="E524" s="56">
        <v>0</v>
      </c>
      <c r="F524" s="11" t="s">
        <v>9</v>
      </c>
    </row>
    <row r="525" spans="1:6" ht="25.5" customHeight="1" x14ac:dyDescent="0.25">
      <c r="A525" s="16" t="s">
        <v>797</v>
      </c>
      <c r="B525" s="17" t="s">
        <v>362</v>
      </c>
      <c r="C525" s="17" t="s">
        <v>781</v>
      </c>
      <c r="D525" s="18">
        <v>43495</v>
      </c>
      <c r="E525" s="57">
        <v>11316.4</v>
      </c>
      <c r="F525" s="12" t="s">
        <v>9</v>
      </c>
    </row>
    <row r="526" spans="1:6" ht="27" customHeight="1" x14ac:dyDescent="0.25">
      <c r="A526" s="13" t="s">
        <v>798</v>
      </c>
      <c r="B526" s="14" t="s">
        <v>366</v>
      </c>
      <c r="C526" s="14" t="s">
        <v>781</v>
      </c>
      <c r="D526" s="15">
        <v>43495</v>
      </c>
      <c r="E526" s="56">
        <v>6062.2</v>
      </c>
      <c r="F526" s="11" t="s">
        <v>9</v>
      </c>
    </row>
    <row r="527" spans="1:6" ht="28.5" customHeight="1" x14ac:dyDescent="0.25">
      <c r="A527" s="16" t="s">
        <v>799</v>
      </c>
      <c r="B527" s="17" t="s">
        <v>368</v>
      </c>
      <c r="C527" s="17" t="s">
        <v>781</v>
      </c>
      <c r="D527" s="18">
        <v>43495</v>
      </c>
      <c r="E527" s="57">
        <v>4182.6000000000004</v>
      </c>
      <c r="F527" s="12" t="s">
        <v>9</v>
      </c>
    </row>
    <row r="528" spans="1:6" ht="23.25" customHeight="1" x14ac:dyDescent="0.25">
      <c r="A528" s="13" t="s">
        <v>800</v>
      </c>
      <c r="B528" s="14" t="s">
        <v>370</v>
      </c>
      <c r="C528" s="14" t="s">
        <v>781</v>
      </c>
      <c r="D528" s="15">
        <v>43495</v>
      </c>
      <c r="E528" s="56">
        <v>5969.9</v>
      </c>
      <c r="F528" s="11" t="s">
        <v>9</v>
      </c>
    </row>
    <row r="529" spans="1:6" ht="29.25" customHeight="1" x14ac:dyDescent="0.25">
      <c r="A529" s="16" t="s">
        <v>801</v>
      </c>
      <c r="B529" s="17" t="s">
        <v>372</v>
      </c>
      <c r="C529" s="17" t="s">
        <v>781</v>
      </c>
      <c r="D529" s="18">
        <v>43495</v>
      </c>
      <c r="E529" s="57">
        <v>6683.8</v>
      </c>
      <c r="F529" s="12" t="s">
        <v>9</v>
      </c>
    </row>
    <row r="530" spans="1:6" ht="24" customHeight="1" x14ac:dyDescent="0.25">
      <c r="A530" s="13" t="s">
        <v>802</v>
      </c>
      <c r="B530" s="14" t="s">
        <v>374</v>
      </c>
      <c r="C530" s="14" t="s">
        <v>781</v>
      </c>
      <c r="D530" s="15">
        <v>43495</v>
      </c>
      <c r="E530" s="56">
        <v>7043.5</v>
      </c>
      <c r="F530" s="11" t="s">
        <v>9</v>
      </c>
    </row>
    <row r="531" spans="1:6" ht="21.75" customHeight="1" x14ac:dyDescent="0.25">
      <c r="A531" s="16" t="s">
        <v>803</v>
      </c>
      <c r="B531" s="17" t="s">
        <v>376</v>
      </c>
      <c r="C531" s="17" t="s">
        <v>781</v>
      </c>
      <c r="D531" s="18">
        <v>43495</v>
      </c>
      <c r="E531" s="57">
        <v>7242.8</v>
      </c>
      <c r="F531" s="12" t="s">
        <v>9</v>
      </c>
    </row>
    <row r="532" spans="1:6" ht="24.75" customHeight="1" x14ac:dyDescent="0.25">
      <c r="A532" s="13" t="s">
        <v>804</v>
      </c>
      <c r="B532" s="14" t="s">
        <v>378</v>
      </c>
      <c r="C532" s="14" t="s">
        <v>781</v>
      </c>
      <c r="D532" s="15">
        <v>43495</v>
      </c>
      <c r="E532" s="56">
        <v>5963.3</v>
      </c>
      <c r="F532" s="11" t="s">
        <v>9</v>
      </c>
    </row>
    <row r="533" spans="1:6" ht="28.5" customHeight="1" x14ac:dyDescent="0.25">
      <c r="A533" s="16" t="s">
        <v>805</v>
      </c>
      <c r="B533" s="17" t="s">
        <v>380</v>
      </c>
      <c r="C533" s="17" t="s">
        <v>781</v>
      </c>
      <c r="D533" s="18">
        <v>43495</v>
      </c>
      <c r="E533" s="57">
        <v>6395.2</v>
      </c>
      <c r="F533" s="12" t="s">
        <v>9</v>
      </c>
    </row>
    <row r="534" spans="1:6" ht="29.25" customHeight="1" x14ac:dyDescent="0.25">
      <c r="A534" s="13" t="s">
        <v>806</v>
      </c>
      <c r="B534" s="14" t="s">
        <v>382</v>
      </c>
      <c r="C534" s="14" t="s">
        <v>781</v>
      </c>
      <c r="D534" s="15">
        <v>43495</v>
      </c>
      <c r="E534" s="56">
        <v>7420.2</v>
      </c>
      <c r="F534" s="11" t="s">
        <v>9</v>
      </c>
    </row>
    <row r="535" spans="1:6" ht="28.5" customHeight="1" x14ac:dyDescent="0.25">
      <c r="A535" s="16" t="s">
        <v>807</v>
      </c>
      <c r="B535" s="17" t="s">
        <v>384</v>
      </c>
      <c r="C535" s="17" t="s">
        <v>781</v>
      </c>
      <c r="D535" s="18">
        <v>43495</v>
      </c>
      <c r="E535" s="57">
        <v>6293.2</v>
      </c>
      <c r="F535" s="12" t="s">
        <v>9</v>
      </c>
    </row>
    <row r="536" spans="1:6" ht="33.75" customHeight="1" x14ac:dyDescent="0.25">
      <c r="A536" s="13" t="s">
        <v>808</v>
      </c>
      <c r="B536" s="14" t="s">
        <v>386</v>
      </c>
      <c r="C536" s="14" t="s">
        <v>781</v>
      </c>
      <c r="D536" s="15">
        <v>43495</v>
      </c>
      <c r="E536" s="56">
        <v>8540.2000000000007</v>
      </c>
      <c r="F536" s="11" t="s">
        <v>9</v>
      </c>
    </row>
    <row r="537" spans="1:6" ht="26.25" customHeight="1" x14ac:dyDescent="0.25">
      <c r="A537" s="16" t="s">
        <v>809</v>
      </c>
      <c r="B537" s="17" t="s">
        <v>388</v>
      </c>
      <c r="C537" s="17" t="s">
        <v>781</v>
      </c>
      <c r="D537" s="18">
        <v>43495</v>
      </c>
      <c r="E537" s="57">
        <v>5821</v>
      </c>
      <c r="F537" s="12" t="s">
        <v>9</v>
      </c>
    </row>
    <row r="538" spans="1:6" ht="29.25" customHeight="1" x14ac:dyDescent="0.25">
      <c r="A538" s="13" t="s">
        <v>810</v>
      </c>
      <c r="B538" s="14" t="s">
        <v>812</v>
      </c>
      <c r="C538" s="14" t="s">
        <v>811</v>
      </c>
      <c r="D538" s="15">
        <v>43495</v>
      </c>
      <c r="E538" s="56">
        <v>8229.7999999999993</v>
      </c>
      <c r="F538" s="11" t="s">
        <v>9</v>
      </c>
    </row>
    <row r="539" spans="1:6" ht="41.25" customHeight="1" x14ac:dyDescent="0.25">
      <c r="A539" s="16" t="s">
        <v>813</v>
      </c>
      <c r="B539" s="17" t="s">
        <v>815</v>
      </c>
      <c r="C539" s="17" t="s">
        <v>814</v>
      </c>
      <c r="D539" s="18">
        <v>43495</v>
      </c>
      <c r="E539" s="57">
        <v>4292.2</v>
      </c>
      <c r="F539" s="12" t="s">
        <v>9</v>
      </c>
    </row>
    <row r="540" spans="1:6" ht="38.25" customHeight="1" x14ac:dyDescent="0.25">
      <c r="A540" s="13" t="s">
        <v>816</v>
      </c>
      <c r="B540" s="14" t="s">
        <v>818</v>
      </c>
      <c r="C540" s="14" t="s">
        <v>817</v>
      </c>
      <c r="D540" s="15">
        <v>43495</v>
      </c>
      <c r="E540" s="56">
        <v>8534.9</v>
      </c>
      <c r="F540" s="11" t="s">
        <v>9</v>
      </c>
    </row>
    <row r="541" spans="1:6" ht="45.75" customHeight="1" x14ac:dyDescent="0.25">
      <c r="A541" s="16" t="s">
        <v>819</v>
      </c>
      <c r="B541" s="17" t="s">
        <v>821</v>
      </c>
      <c r="C541" s="17" t="s">
        <v>820</v>
      </c>
      <c r="D541" s="18">
        <v>43495</v>
      </c>
      <c r="E541" s="57">
        <v>7624.7</v>
      </c>
      <c r="F541" s="12" t="s">
        <v>9</v>
      </c>
    </row>
    <row r="542" spans="1:6" ht="39" customHeight="1" x14ac:dyDescent="0.25">
      <c r="A542" s="13" t="s">
        <v>822</v>
      </c>
      <c r="B542" s="14" t="s">
        <v>823</v>
      </c>
      <c r="C542" s="14" t="s">
        <v>817</v>
      </c>
      <c r="D542" s="15">
        <v>43495</v>
      </c>
      <c r="E542" s="56">
        <v>8534.9</v>
      </c>
      <c r="F542" s="11" t="s">
        <v>9</v>
      </c>
    </row>
    <row r="543" spans="1:6" ht="33.75" customHeight="1" x14ac:dyDescent="0.25">
      <c r="A543" s="16" t="s">
        <v>824</v>
      </c>
      <c r="B543" s="17" t="s">
        <v>20</v>
      </c>
      <c r="C543" s="17" t="s">
        <v>20</v>
      </c>
      <c r="D543" s="18">
        <v>43495</v>
      </c>
      <c r="E543" s="57">
        <v>0</v>
      </c>
      <c r="F543" s="12" t="s">
        <v>9</v>
      </c>
    </row>
    <row r="544" spans="1:6" ht="31.5" customHeight="1" x14ac:dyDescent="0.25">
      <c r="A544" s="13" t="s">
        <v>825</v>
      </c>
      <c r="B544" s="14" t="s">
        <v>826</v>
      </c>
      <c r="C544" s="14" t="s">
        <v>817</v>
      </c>
      <c r="D544" s="15">
        <v>43495</v>
      </c>
      <c r="E544" s="56">
        <v>8534.9</v>
      </c>
      <c r="F544" s="11" t="s">
        <v>9</v>
      </c>
    </row>
    <row r="545" spans="1:6" ht="31.5" customHeight="1" x14ac:dyDescent="0.25">
      <c r="A545" s="16" t="s">
        <v>827</v>
      </c>
      <c r="B545" s="17" t="s">
        <v>829</v>
      </c>
      <c r="C545" s="17" t="s">
        <v>828</v>
      </c>
      <c r="D545" s="18">
        <v>43495</v>
      </c>
      <c r="E545" s="57">
        <v>7098.3</v>
      </c>
      <c r="F545" s="12" t="s">
        <v>9</v>
      </c>
    </row>
    <row r="546" spans="1:6" x14ac:dyDescent="0.25">
      <c r="A546" s="13" t="s">
        <v>830</v>
      </c>
      <c r="B546" s="14" t="s">
        <v>20</v>
      </c>
      <c r="C546" s="14" t="s">
        <v>20</v>
      </c>
      <c r="D546" s="15">
        <v>43495</v>
      </c>
      <c r="E546" s="56">
        <v>0</v>
      </c>
      <c r="F546" s="11" t="s">
        <v>9</v>
      </c>
    </row>
    <row r="547" spans="1:6" x14ac:dyDescent="0.25">
      <c r="A547" s="16" t="s">
        <v>831</v>
      </c>
      <c r="B547" s="17" t="s">
        <v>20</v>
      </c>
      <c r="C547" s="17" t="s">
        <v>20</v>
      </c>
      <c r="D547" s="18">
        <v>43495</v>
      </c>
      <c r="E547" s="57">
        <v>0</v>
      </c>
      <c r="F547" s="12" t="s">
        <v>9</v>
      </c>
    </row>
    <row r="548" spans="1:6" ht="32.25" customHeight="1" x14ac:dyDescent="0.25">
      <c r="A548" s="13" t="s">
        <v>832</v>
      </c>
      <c r="B548" s="14" t="s">
        <v>699</v>
      </c>
      <c r="C548" s="14" t="s">
        <v>781</v>
      </c>
      <c r="D548" s="15">
        <v>43495</v>
      </c>
      <c r="E548" s="56">
        <v>6354.2</v>
      </c>
      <c r="F548" s="11" t="s">
        <v>9</v>
      </c>
    </row>
    <row r="549" spans="1:6" ht="38.25" customHeight="1" x14ac:dyDescent="0.25">
      <c r="A549" s="16" t="s">
        <v>833</v>
      </c>
      <c r="B549" s="17" t="s">
        <v>835</v>
      </c>
      <c r="C549" s="17" t="s">
        <v>834</v>
      </c>
      <c r="D549" s="18">
        <v>43495</v>
      </c>
      <c r="E549" s="57">
        <v>7624.7</v>
      </c>
      <c r="F549" s="12" t="s">
        <v>9</v>
      </c>
    </row>
    <row r="550" spans="1:6" ht="52.5" customHeight="1" x14ac:dyDescent="0.25">
      <c r="A550" s="13" t="s">
        <v>836</v>
      </c>
      <c r="B550" s="14" t="s">
        <v>837</v>
      </c>
      <c r="C550" s="14" t="s">
        <v>834</v>
      </c>
      <c r="D550" s="15">
        <v>43495</v>
      </c>
      <c r="E550" s="56">
        <v>7624.7</v>
      </c>
      <c r="F550" s="11" t="s">
        <v>9</v>
      </c>
    </row>
    <row r="551" spans="1:6" ht="39.75" customHeight="1" x14ac:dyDescent="0.25">
      <c r="A551" s="16" t="s">
        <v>838</v>
      </c>
      <c r="B551" s="17" t="s">
        <v>840</v>
      </c>
      <c r="C551" s="17" t="s">
        <v>839</v>
      </c>
      <c r="D551" s="18">
        <v>43495</v>
      </c>
      <c r="E551" s="57">
        <v>2646.9</v>
      </c>
      <c r="F551" s="12" t="s">
        <v>9</v>
      </c>
    </row>
    <row r="552" spans="1:6" ht="34.5" customHeight="1" x14ac:dyDescent="0.25">
      <c r="A552" s="13" t="s">
        <v>841</v>
      </c>
      <c r="B552" s="14" t="s">
        <v>843</v>
      </c>
      <c r="C552" s="14" t="s">
        <v>842</v>
      </c>
      <c r="D552" s="15">
        <v>43495</v>
      </c>
      <c r="E552" s="56">
        <v>7482</v>
      </c>
      <c r="F552" s="11" t="s">
        <v>9</v>
      </c>
    </row>
    <row r="553" spans="1:6" ht="34.5" customHeight="1" x14ac:dyDescent="0.25">
      <c r="A553" s="16" t="s">
        <v>844</v>
      </c>
      <c r="B553" s="17" t="s">
        <v>845</v>
      </c>
      <c r="C553" s="17" t="s">
        <v>817</v>
      </c>
      <c r="D553" s="18">
        <v>43495</v>
      </c>
      <c r="E553" s="57">
        <v>8134.6</v>
      </c>
      <c r="F553" s="12" t="s">
        <v>9</v>
      </c>
    </row>
    <row r="554" spans="1:6" ht="39" customHeight="1" x14ac:dyDescent="0.25">
      <c r="A554" s="13" t="s">
        <v>846</v>
      </c>
      <c r="B554" s="14" t="s">
        <v>847</v>
      </c>
      <c r="C554" s="14" t="s">
        <v>842</v>
      </c>
      <c r="D554" s="15">
        <v>43495</v>
      </c>
      <c r="E554" s="56">
        <v>8079.8</v>
      </c>
      <c r="F554" s="11" t="s">
        <v>9</v>
      </c>
    </row>
    <row r="555" spans="1:6" ht="38.25" customHeight="1" x14ac:dyDescent="0.25">
      <c r="A555" s="16" t="s">
        <v>848</v>
      </c>
      <c r="B555" s="17" t="s">
        <v>850</v>
      </c>
      <c r="C555" s="17" t="s">
        <v>849</v>
      </c>
      <c r="D555" s="18">
        <v>43495</v>
      </c>
      <c r="E555" s="57">
        <v>6429.2</v>
      </c>
      <c r="F555" s="12" t="s">
        <v>9</v>
      </c>
    </row>
    <row r="556" spans="1:6" ht="47.25" customHeight="1" x14ac:dyDescent="0.25">
      <c r="A556" s="13" t="s">
        <v>851</v>
      </c>
      <c r="B556" s="14" t="s">
        <v>852</v>
      </c>
      <c r="C556" s="14" t="s">
        <v>834</v>
      </c>
      <c r="D556" s="15">
        <v>43495</v>
      </c>
      <c r="E556" s="56">
        <v>7624.7</v>
      </c>
      <c r="F556" s="11" t="s">
        <v>9</v>
      </c>
    </row>
    <row r="557" spans="1:6" ht="31.5" customHeight="1" x14ac:dyDescent="0.25">
      <c r="A557" s="16" t="s">
        <v>853</v>
      </c>
      <c r="B557" s="17" t="s">
        <v>854</v>
      </c>
      <c r="C557" s="17" t="s">
        <v>834</v>
      </c>
      <c r="D557" s="18">
        <v>43495</v>
      </c>
      <c r="E557" s="57">
        <v>6571.8</v>
      </c>
      <c r="F557" s="12" t="s">
        <v>9</v>
      </c>
    </row>
    <row r="558" spans="1:6" ht="40.5" customHeight="1" x14ac:dyDescent="0.25">
      <c r="A558" s="13" t="s">
        <v>855</v>
      </c>
      <c r="B558" s="14" t="s">
        <v>856</v>
      </c>
      <c r="C558" s="14" t="s">
        <v>817</v>
      </c>
      <c r="D558" s="15">
        <v>43495</v>
      </c>
      <c r="E558" s="56">
        <v>8073</v>
      </c>
      <c r="F558" s="11" t="s">
        <v>9</v>
      </c>
    </row>
    <row r="559" spans="1:6" ht="40.5" customHeight="1" x14ac:dyDescent="0.25">
      <c r="A559" s="16" t="s">
        <v>857</v>
      </c>
      <c r="B559" s="17" t="s">
        <v>858</v>
      </c>
      <c r="C559" s="17" t="s">
        <v>817</v>
      </c>
      <c r="D559" s="18">
        <v>43495</v>
      </c>
      <c r="E559" s="57">
        <v>8151.2</v>
      </c>
      <c r="F559" s="12" t="s">
        <v>9</v>
      </c>
    </row>
    <row r="560" spans="1:6" ht="38.25" customHeight="1" x14ac:dyDescent="0.25">
      <c r="A560" s="13" t="s">
        <v>859</v>
      </c>
      <c r="B560" s="14" t="s">
        <v>860</v>
      </c>
      <c r="C560" s="14" t="s">
        <v>817</v>
      </c>
      <c r="D560" s="15">
        <v>43495</v>
      </c>
      <c r="E560" s="56">
        <v>8008.5</v>
      </c>
      <c r="F560" s="11" t="s">
        <v>9</v>
      </c>
    </row>
    <row r="561" spans="1:6" ht="34.5" customHeight="1" x14ac:dyDescent="0.25">
      <c r="A561" s="16" t="s">
        <v>861</v>
      </c>
      <c r="B561" s="17" t="s">
        <v>20</v>
      </c>
      <c r="C561" s="17" t="s">
        <v>20</v>
      </c>
      <c r="D561" s="18">
        <v>43495</v>
      </c>
      <c r="E561" s="57">
        <v>0</v>
      </c>
      <c r="F561" s="12" t="s">
        <v>9</v>
      </c>
    </row>
    <row r="562" spans="1:6" ht="41.25" customHeight="1" x14ac:dyDescent="0.25">
      <c r="A562" s="13" t="s">
        <v>862</v>
      </c>
      <c r="B562" s="14" t="s">
        <v>863</v>
      </c>
      <c r="C562" s="14" t="s">
        <v>842</v>
      </c>
      <c r="D562" s="15">
        <v>43495</v>
      </c>
      <c r="E562" s="56">
        <v>8079.9</v>
      </c>
      <c r="F562" s="11" t="s">
        <v>9</v>
      </c>
    </row>
    <row r="563" spans="1:6" ht="36.75" customHeight="1" x14ac:dyDescent="0.25">
      <c r="A563" s="16" t="s">
        <v>864</v>
      </c>
      <c r="B563" s="17" t="s">
        <v>865</v>
      </c>
      <c r="C563" s="17" t="s">
        <v>817</v>
      </c>
      <c r="D563" s="18">
        <v>43495</v>
      </c>
      <c r="E563" s="57">
        <v>8151.2</v>
      </c>
      <c r="F563" s="12" t="s">
        <v>9</v>
      </c>
    </row>
    <row r="564" spans="1:6" ht="38.25" customHeight="1" x14ac:dyDescent="0.25">
      <c r="A564" s="13" t="s">
        <v>866</v>
      </c>
      <c r="B564" s="14" t="s">
        <v>445</v>
      </c>
      <c r="C564" s="14" t="s">
        <v>200</v>
      </c>
      <c r="D564" s="15">
        <v>43495</v>
      </c>
      <c r="E564" s="56">
        <v>1240.8</v>
      </c>
      <c r="F564" s="11" t="s">
        <v>9</v>
      </c>
    </row>
    <row r="565" spans="1:6" ht="37.5" customHeight="1" x14ac:dyDescent="0.25">
      <c r="A565" s="16" t="s">
        <v>867</v>
      </c>
      <c r="B565" s="17" t="s">
        <v>869</v>
      </c>
      <c r="C565" s="17" t="s">
        <v>868</v>
      </c>
      <c r="D565" s="18">
        <v>43495</v>
      </c>
      <c r="E565" s="57">
        <v>1451.7</v>
      </c>
      <c r="F565" s="12" t="s">
        <v>9</v>
      </c>
    </row>
    <row r="566" spans="1:6" ht="45.75" customHeight="1" x14ac:dyDescent="0.25">
      <c r="A566" s="13" t="s">
        <v>870</v>
      </c>
      <c r="B566" s="14" t="s">
        <v>871</v>
      </c>
      <c r="C566" s="14" t="s">
        <v>817</v>
      </c>
      <c r="D566" s="15">
        <v>43495</v>
      </c>
      <c r="E566" s="56">
        <v>7624.8</v>
      </c>
      <c r="F566" s="11" t="s">
        <v>9</v>
      </c>
    </row>
    <row r="567" spans="1:6" ht="32.25" customHeight="1" x14ac:dyDescent="0.25">
      <c r="A567" s="16" t="s">
        <v>872</v>
      </c>
      <c r="B567" s="17" t="s">
        <v>873</v>
      </c>
      <c r="C567" s="17" t="s">
        <v>817</v>
      </c>
      <c r="D567" s="18">
        <v>43495</v>
      </c>
      <c r="E567" s="57">
        <v>9044.7999999999993</v>
      </c>
      <c r="F567" s="12" t="s">
        <v>9</v>
      </c>
    </row>
    <row r="568" spans="1:6" ht="35.25" customHeight="1" x14ac:dyDescent="0.25">
      <c r="A568" s="13" t="s">
        <v>874</v>
      </c>
      <c r="B568" s="14" t="s">
        <v>875</v>
      </c>
      <c r="C568" s="14" t="s">
        <v>817</v>
      </c>
      <c r="D568" s="15">
        <v>43495</v>
      </c>
      <c r="E568" s="56">
        <v>7465.4</v>
      </c>
      <c r="F568" s="11" t="s">
        <v>9</v>
      </c>
    </row>
    <row r="569" spans="1:6" ht="34.5" customHeight="1" x14ac:dyDescent="0.25">
      <c r="A569" s="16" t="s">
        <v>876</v>
      </c>
      <c r="B569" s="17" t="s">
        <v>878</v>
      </c>
      <c r="C569" s="17" t="s">
        <v>877</v>
      </c>
      <c r="D569" s="18">
        <v>43495</v>
      </c>
      <c r="E569" s="57">
        <v>3911.9</v>
      </c>
      <c r="F569" s="12" t="s">
        <v>9</v>
      </c>
    </row>
    <row r="570" spans="1:6" ht="39" customHeight="1" x14ac:dyDescent="0.25">
      <c r="A570" s="13" t="s">
        <v>879</v>
      </c>
      <c r="B570" s="14" t="s">
        <v>881</v>
      </c>
      <c r="C570" s="14" t="s">
        <v>880</v>
      </c>
      <c r="D570" s="15">
        <v>43495</v>
      </c>
      <c r="E570" s="56">
        <v>10257</v>
      </c>
      <c r="F570" s="11" t="s">
        <v>9</v>
      </c>
    </row>
    <row r="571" spans="1:6" ht="36.75" customHeight="1" x14ac:dyDescent="0.25">
      <c r="A571" s="16" t="s">
        <v>882</v>
      </c>
      <c r="B571" s="17" t="s">
        <v>883</v>
      </c>
      <c r="C571" s="17" t="s">
        <v>817</v>
      </c>
      <c r="D571" s="18">
        <v>43495</v>
      </c>
      <c r="E571" s="57">
        <v>9187.4</v>
      </c>
      <c r="F571" s="12" t="s">
        <v>9</v>
      </c>
    </row>
    <row r="572" spans="1:6" ht="29.25" customHeight="1" x14ac:dyDescent="0.25">
      <c r="A572" s="13" t="s">
        <v>884</v>
      </c>
      <c r="B572" s="14" t="s">
        <v>705</v>
      </c>
      <c r="C572" s="14" t="s">
        <v>781</v>
      </c>
      <c r="D572" s="15">
        <v>43495</v>
      </c>
      <c r="E572" s="56">
        <v>5878.5</v>
      </c>
      <c r="F572" s="11" t="s">
        <v>9</v>
      </c>
    </row>
    <row r="573" spans="1:6" ht="32.25" customHeight="1" x14ac:dyDescent="0.25">
      <c r="A573" s="16" t="s">
        <v>885</v>
      </c>
      <c r="B573" s="17" t="s">
        <v>886</v>
      </c>
      <c r="C573" s="17" t="s">
        <v>817</v>
      </c>
      <c r="D573" s="18">
        <v>43495</v>
      </c>
      <c r="E573" s="57">
        <v>8677.7000000000007</v>
      </c>
      <c r="F573" s="12" t="s">
        <v>9</v>
      </c>
    </row>
    <row r="574" spans="1:6" ht="37.5" customHeight="1" x14ac:dyDescent="0.25">
      <c r="A574" s="13" t="s">
        <v>887</v>
      </c>
      <c r="B574" s="14" t="s">
        <v>888</v>
      </c>
      <c r="C574" s="14" t="s">
        <v>842</v>
      </c>
      <c r="D574" s="15">
        <v>43495</v>
      </c>
      <c r="E574" s="56">
        <v>7098.3</v>
      </c>
      <c r="F574" s="11" t="s">
        <v>9</v>
      </c>
    </row>
    <row r="575" spans="1:6" ht="37.5" customHeight="1" x14ac:dyDescent="0.25">
      <c r="A575" s="16" t="s">
        <v>889</v>
      </c>
      <c r="B575" s="17" t="s">
        <v>890</v>
      </c>
      <c r="C575" s="17" t="s">
        <v>842</v>
      </c>
      <c r="D575" s="18">
        <v>43495</v>
      </c>
      <c r="E575" s="57">
        <v>8151.2</v>
      </c>
      <c r="F575" s="12" t="s">
        <v>9</v>
      </c>
    </row>
    <row r="576" spans="1:6" ht="43.5" customHeight="1" x14ac:dyDescent="0.25">
      <c r="A576" s="13" t="s">
        <v>891</v>
      </c>
      <c r="B576" s="14" t="s">
        <v>893</v>
      </c>
      <c r="C576" s="14" t="s">
        <v>892</v>
      </c>
      <c r="D576" s="15">
        <v>43495</v>
      </c>
      <c r="E576" s="56">
        <v>1451.6</v>
      </c>
      <c r="F576" s="11" t="s">
        <v>9</v>
      </c>
    </row>
    <row r="577" spans="1:6" ht="38.25" customHeight="1" x14ac:dyDescent="0.25">
      <c r="A577" s="16" t="s">
        <v>894</v>
      </c>
      <c r="B577" s="17" t="s">
        <v>895</v>
      </c>
      <c r="C577" s="17" t="s">
        <v>817</v>
      </c>
      <c r="D577" s="18">
        <v>43495</v>
      </c>
      <c r="E577" s="57">
        <v>7624.8</v>
      </c>
      <c r="F577" s="12" t="s">
        <v>9</v>
      </c>
    </row>
    <row r="578" spans="1:6" ht="30.75" customHeight="1" x14ac:dyDescent="0.25">
      <c r="A578" s="13" t="s">
        <v>896</v>
      </c>
      <c r="B578" s="14" t="s">
        <v>897</v>
      </c>
      <c r="C578" s="14" t="s">
        <v>817</v>
      </c>
      <c r="D578" s="15">
        <v>43495</v>
      </c>
      <c r="E578" s="56">
        <v>7997.9</v>
      </c>
      <c r="F578" s="11" t="s">
        <v>9</v>
      </c>
    </row>
    <row r="579" spans="1:6" ht="36" customHeight="1" x14ac:dyDescent="0.25">
      <c r="A579" s="16" t="s">
        <v>898</v>
      </c>
      <c r="B579" s="17" t="s">
        <v>900</v>
      </c>
      <c r="C579" s="17" t="s">
        <v>899</v>
      </c>
      <c r="D579" s="18">
        <v>43495</v>
      </c>
      <c r="E579" s="57">
        <v>8229.7000000000007</v>
      </c>
      <c r="F579" s="12" t="s">
        <v>9</v>
      </c>
    </row>
    <row r="580" spans="1:6" ht="54" customHeight="1" x14ac:dyDescent="0.25">
      <c r="A580" s="13" t="s">
        <v>901</v>
      </c>
      <c r="B580" s="14" t="s">
        <v>902</v>
      </c>
      <c r="C580" s="14" t="s">
        <v>817</v>
      </c>
      <c r="D580" s="15">
        <v>43495</v>
      </c>
      <c r="E580" s="56">
        <v>8151.1</v>
      </c>
      <c r="F580" s="11" t="s">
        <v>9</v>
      </c>
    </row>
    <row r="581" spans="1:6" ht="39" customHeight="1" x14ac:dyDescent="0.25">
      <c r="A581" s="16" t="s">
        <v>903</v>
      </c>
      <c r="B581" s="17" t="s">
        <v>905</v>
      </c>
      <c r="C581" s="17" t="s">
        <v>904</v>
      </c>
      <c r="D581" s="18">
        <v>43495</v>
      </c>
      <c r="E581" s="57">
        <v>7624.7</v>
      </c>
      <c r="F581" s="12" t="s">
        <v>9</v>
      </c>
    </row>
    <row r="582" spans="1:6" ht="36" customHeight="1" x14ac:dyDescent="0.25">
      <c r="A582" s="13" t="s">
        <v>906</v>
      </c>
      <c r="B582" s="14" t="s">
        <v>907</v>
      </c>
      <c r="C582" s="14" t="s">
        <v>817</v>
      </c>
      <c r="D582" s="15">
        <v>43495</v>
      </c>
      <c r="E582" s="56">
        <v>7482</v>
      </c>
      <c r="F582" s="11" t="s">
        <v>9</v>
      </c>
    </row>
    <row r="583" spans="1:6" ht="39.75" customHeight="1" x14ac:dyDescent="0.25">
      <c r="A583" s="16" t="s">
        <v>908</v>
      </c>
      <c r="B583" s="17" t="s">
        <v>909</v>
      </c>
      <c r="C583" s="17" t="s">
        <v>842</v>
      </c>
      <c r="D583" s="18">
        <v>43495</v>
      </c>
      <c r="E583" s="57">
        <v>15444.9</v>
      </c>
      <c r="F583" s="12" t="s">
        <v>9</v>
      </c>
    </row>
    <row r="584" spans="1:6" ht="31.5" customHeight="1" x14ac:dyDescent="0.25">
      <c r="A584" s="13" t="s">
        <v>910</v>
      </c>
      <c r="B584" s="14" t="s">
        <v>911</v>
      </c>
      <c r="C584" s="14" t="s">
        <v>834</v>
      </c>
      <c r="D584" s="15">
        <v>43495</v>
      </c>
      <c r="E584" s="56">
        <v>7704</v>
      </c>
      <c r="F584" s="11" t="s">
        <v>9</v>
      </c>
    </row>
    <row r="585" spans="1:6" ht="45" customHeight="1" x14ac:dyDescent="0.25">
      <c r="A585" s="16" t="s">
        <v>912</v>
      </c>
      <c r="B585" s="17" t="s">
        <v>914</v>
      </c>
      <c r="C585" s="17" t="s">
        <v>913</v>
      </c>
      <c r="D585" s="18">
        <v>43495</v>
      </c>
      <c r="E585" s="57">
        <v>3109.7</v>
      </c>
      <c r="F585" s="12" t="s">
        <v>9</v>
      </c>
    </row>
    <row r="586" spans="1:6" ht="35.25" customHeight="1" x14ac:dyDescent="0.25">
      <c r="A586" s="13" t="s">
        <v>915</v>
      </c>
      <c r="B586" s="14" t="s">
        <v>916</v>
      </c>
      <c r="C586" s="14" t="s">
        <v>817</v>
      </c>
      <c r="D586" s="15">
        <v>43495</v>
      </c>
      <c r="E586" s="56">
        <v>7608.1</v>
      </c>
      <c r="F586" s="11" t="s">
        <v>9</v>
      </c>
    </row>
    <row r="587" spans="1:6" ht="38.25" customHeight="1" x14ac:dyDescent="0.25">
      <c r="A587" s="16" t="s">
        <v>917</v>
      </c>
      <c r="B587" s="17" t="s">
        <v>918</v>
      </c>
      <c r="C587" s="17" t="s">
        <v>817</v>
      </c>
      <c r="D587" s="18">
        <v>43495</v>
      </c>
      <c r="E587" s="57">
        <v>9044.7000000000007</v>
      </c>
      <c r="F587" s="12" t="s">
        <v>9</v>
      </c>
    </row>
    <row r="588" spans="1:6" ht="36" customHeight="1" x14ac:dyDescent="0.25">
      <c r="A588" s="13" t="s">
        <v>919</v>
      </c>
      <c r="B588" s="14" t="s">
        <v>921</v>
      </c>
      <c r="C588" s="14" t="s">
        <v>920</v>
      </c>
      <c r="D588" s="15">
        <v>43495</v>
      </c>
      <c r="E588" s="56">
        <v>7921.3</v>
      </c>
      <c r="F588" s="11" t="s">
        <v>9</v>
      </c>
    </row>
    <row r="589" spans="1:6" ht="36" customHeight="1" x14ac:dyDescent="0.25">
      <c r="A589" s="16" t="s">
        <v>922</v>
      </c>
      <c r="B589" s="17" t="s">
        <v>923</v>
      </c>
      <c r="C589" s="17" t="s">
        <v>817</v>
      </c>
      <c r="D589" s="18">
        <v>43495</v>
      </c>
      <c r="E589" s="57">
        <v>8661.1</v>
      </c>
      <c r="F589" s="12" t="s">
        <v>9</v>
      </c>
    </row>
    <row r="590" spans="1:6" ht="36" customHeight="1" x14ac:dyDescent="0.25">
      <c r="A590" s="13" t="s">
        <v>924</v>
      </c>
      <c r="B590" s="14" t="s">
        <v>925</v>
      </c>
      <c r="C590" s="14" t="s">
        <v>817</v>
      </c>
      <c r="D590" s="15">
        <v>43495</v>
      </c>
      <c r="E590" s="56">
        <v>8534.9</v>
      </c>
      <c r="F590" s="11" t="s">
        <v>9</v>
      </c>
    </row>
    <row r="591" spans="1:6" ht="33" customHeight="1" x14ac:dyDescent="0.25">
      <c r="A591" s="16" t="s">
        <v>926</v>
      </c>
      <c r="B591" s="17" t="s">
        <v>927</v>
      </c>
      <c r="C591" s="17" t="s">
        <v>817</v>
      </c>
      <c r="D591" s="18">
        <v>43495</v>
      </c>
      <c r="E591" s="57">
        <v>25617.200000000001</v>
      </c>
      <c r="F591" s="12" t="s">
        <v>9</v>
      </c>
    </row>
    <row r="592" spans="1:6" ht="33" customHeight="1" x14ac:dyDescent="0.25">
      <c r="A592" s="13" t="s">
        <v>928</v>
      </c>
      <c r="B592" s="14" t="s">
        <v>929</v>
      </c>
      <c r="C592" s="14" t="s">
        <v>817</v>
      </c>
      <c r="D592" s="15">
        <v>43495</v>
      </c>
      <c r="E592" s="56">
        <v>8534.9</v>
      </c>
      <c r="F592" s="11" t="s">
        <v>9</v>
      </c>
    </row>
    <row r="593" spans="1:6" ht="29.25" customHeight="1" x14ac:dyDescent="0.25">
      <c r="A593" s="16" t="s">
        <v>930</v>
      </c>
      <c r="B593" s="17" t="s">
        <v>931</v>
      </c>
      <c r="C593" s="17" t="s">
        <v>899</v>
      </c>
      <c r="D593" s="18">
        <v>43495</v>
      </c>
      <c r="E593" s="57">
        <v>8415.9</v>
      </c>
      <c r="F593" s="12" t="s">
        <v>9</v>
      </c>
    </row>
    <row r="594" spans="1:6" ht="36" customHeight="1" x14ac:dyDescent="0.25">
      <c r="A594" s="13" t="s">
        <v>932</v>
      </c>
      <c r="B594" s="14" t="s">
        <v>933</v>
      </c>
      <c r="C594" s="14" t="s">
        <v>817</v>
      </c>
      <c r="D594" s="15">
        <v>43495</v>
      </c>
      <c r="E594" s="56">
        <v>8534.9</v>
      </c>
      <c r="F594" s="11" t="s">
        <v>9</v>
      </c>
    </row>
    <row r="595" spans="1:6" ht="33.75" customHeight="1" x14ac:dyDescent="0.25">
      <c r="A595" s="16" t="s">
        <v>934</v>
      </c>
      <c r="B595" s="17" t="s">
        <v>935</v>
      </c>
      <c r="C595" s="17" t="s">
        <v>868</v>
      </c>
      <c r="D595" s="18">
        <v>43495</v>
      </c>
      <c r="E595" s="57">
        <v>1451.7</v>
      </c>
      <c r="F595" s="12" t="s">
        <v>9</v>
      </c>
    </row>
    <row r="596" spans="1:6" ht="36" customHeight="1" x14ac:dyDescent="0.25">
      <c r="A596" s="13" t="s">
        <v>936</v>
      </c>
      <c r="B596" s="14" t="s">
        <v>937</v>
      </c>
      <c r="C596" s="14" t="s">
        <v>817</v>
      </c>
      <c r="D596" s="15">
        <v>43495</v>
      </c>
      <c r="E596" s="56">
        <v>8534.9</v>
      </c>
      <c r="F596" s="11" t="s">
        <v>9</v>
      </c>
    </row>
    <row r="597" spans="1:6" ht="38.25" customHeight="1" x14ac:dyDescent="0.25">
      <c r="A597" s="16" t="s">
        <v>938</v>
      </c>
      <c r="B597" s="17" t="s">
        <v>939</v>
      </c>
      <c r="C597" s="17" t="s">
        <v>817</v>
      </c>
      <c r="D597" s="18">
        <v>43495</v>
      </c>
      <c r="E597" s="57">
        <v>7991.9</v>
      </c>
      <c r="F597" s="12" t="s">
        <v>9</v>
      </c>
    </row>
    <row r="598" spans="1:6" ht="32.25" customHeight="1" x14ac:dyDescent="0.25">
      <c r="A598" s="13" t="s">
        <v>940</v>
      </c>
      <c r="B598" s="14" t="s">
        <v>941</v>
      </c>
      <c r="C598" s="14" t="s">
        <v>868</v>
      </c>
      <c r="D598" s="15">
        <v>43495</v>
      </c>
      <c r="E598" s="56">
        <v>1451.6</v>
      </c>
      <c r="F598" s="11" t="s">
        <v>9</v>
      </c>
    </row>
    <row r="599" spans="1:6" ht="44.25" customHeight="1" x14ac:dyDescent="0.25">
      <c r="A599" s="16" t="s">
        <v>942</v>
      </c>
      <c r="B599" s="17" t="s">
        <v>943</v>
      </c>
      <c r="C599" s="17" t="s">
        <v>817</v>
      </c>
      <c r="D599" s="18">
        <v>43495</v>
      </c>
      <c r="E599" s="57">
        <v>9125.9</v>
      </c>
      <c r="F599" s="12" t="s">
        <v>9</v>
      </c>
    </row>
    <row r="600" spans="1:6" ht="40.5" customHeight="1" x14ac:dyDescent="0.25">
      <c r="A600" s="13" t="s">
        <v>944</v>
      </c>
      <c r="B600" s="14" t="s">
        <v>945</v>
      </c>
      <c r="C600" s="14" t="s">
        <v>834</v>
      </c>
      <c r="D600" s="15">
        <v>43495</v>
      </c>
      <c r="E600" s="56">
        <v>7482.1</v>
      </c>
      <c r="F600" s="11" t="s">
        <v>9</v>
      </c>
    </row>
    <row r="601" spans="1:6" ht="45" customHeight="1" x14ac:dyDescent="0.25">
      <c r="A601" s="16" t="s">
        <v>946</v>
      </c>
      <c r="B601" s="17" t="s">
        <v>947</v>
      </c>
      <c r="C601" s="17" t="s">
        <v>817</v>
      </c>
      <c r="D601" s="18">
        <v>43495</v>
      </c>
      <c r="E601" s="57">
        <v>7997.9</v>
      </c>
      <c r="F601" s="12" t="s">
        <v>9</v>
      </c>
    </row>
    <row r="602" spans="1:6" ht="46.5" customHeight="1" x14ac:dyDescent="0.25">
      <c r="A602" s="13" t="s">
        <v>948</v>
      </c>
      <c r="B602" s="14" t="s">
        <v>950</v>
      </c>
      <c r="C602" s="14" t="s">
        <v>949</v>
      </c>
      <c r="D602" s="15">
        <v>43495</v>
      </c>
      <c r="E602" s="56">
        <v>3814.1</v>
      </c>
      <c r="F602" s="11" t="s">
        <v>9</v>
      </c>
    </row>
    <row r="603" spans="1:6" ht="41.25" customHeight="1" x14ac:dyDescent="0.25">
      <c r="A603" s="16" t="s">
        <v>951</v>
      </c>
      <c r="B603" s="17" t="s">
        <v>952</v>
      </c>
      <c r="C603" s="17" t="s">
        <v>834</v>
      </c>
      <c r="D603" s="18">
        <v>43495</v>
      </c>
      <c r="E603" s="57">
        <v>7624.8</v>
      </c>
      <c r="F603" s="12" t="s">
        <v>9</v>
      </c>
    </row>
    <row r="604" spans="1:6" ht="44.25" customHeight="1" x14ac:dyDescent="0.25">
      <c r="A604" s="13" t="s">
        <v>953</v>
      </c>
      <c r="B604" s="14" t="s">
        <v>954</v>
      </c>
      <c r="C604" s="14" t="s">
        <v>817</v>
      </c>
      <c r="D604" s="15">
        <v>43495</v>
      </c>
      <c r="E604" s="56">
        <v>8134.6</v>
      </c>
      <c r="F604" s="11" t="s">
        <v>9</v>
      </c>
    </row>
    <row r="605" spans="1:6" ht="42" customHeight="1" x14ac:dyDescent="0.25">
      <c r="A605" s="16" t="s">
        <v>955</v>
      </c>
      <c r="B605" s="17" t="s">
        <v>956</v>
      </c>
      <c r="C605" s="17" t="s">
        <v>817</v>
      </c>
      <c r="D605" s="18">
        <v>43495</v>
      </c>
      <c r="E605" s="57">
        <v>8677.7000000000007</v>
      </c>
      <c r="F605" s="12" t="s">
        <v>9</v>
      </c>
    </row>
    <row r="606" spans="1:6" ht="39" customHeight="1" x14ac:dyDescent="0.25">
      <c r="A606" s="13" t="s">
        <v>957</v>
      </c>
      <c r="B606" s="14" t="s">
        <v>958</v>
      </c>
      <c r="C606" s="14" t="s">
        <v>817</v>
      </c>
      <c r="D606" s="15">
        <v>43495</v>
      </c>
      <c r="E606" s="56">
        <v>8535</v>
      </c>
      <c r="F606" s="11" t="s">
        <v>9</v>
      </c>
    </row>
    <row r="607" spans="1:6" ht="39" customHeight="1" x14ac:dyDescent="0.25">
      <c r="A607" s="16" t="s">
        <v>959</v>
      </c>
      <c r="B607" s="17" t="s">
        <v>961</v>
      </c>
      <c r="C607" s="17" t="s">
        <v>960</v>
      </c>
      <c r="D607" s="18">
        <v>43495</v>
      </c>
      <c r="E607" s="57">
        <v>832.7</v>
      </c>
      <c r="F607" s="12" t="s">
        <v>9</v>
      </c>
    </row>
    <row r="608" spans="1:6" ht="38.25" customHeight="1" x14ac:dyDescent="0.25">
      <c r="A608" s="13" t="s">
        <v>962</v>
      </c>
      <c r="B608" s="14" t="s">
        <v>963</v>
      </c>
      <c r="C608" s="14" t="s">
        <v>817</v>
      </c>
      <c r="D608" s="15">
        <v>43495</v>
      </c>
      <c r="E608" s="56">
        <v>7991.9</v>
      </c>
      <c r="F608" s="11" t="s">
        <v>9</v>
      </c>
    </row>
    <row r="609" spans="1:6" ht="31.5" customHeight="1" x14ac:dyDescent="0.25">
      <c r="A609" s="16" t="s">
        <v>964</v>
      </c>
      <c r="B609" s="17" t="s">
        <v>20</v>
      </c>
      <c r="C609" s="17" t="s">
        <v>20</v>
      </c>
      <c r="D609" s="18">
        <v>43495</v>
      </c>
      <c r="E609" s="57">
        <v>0</v>
      </c>
      <c r="F609" s="12" t="s">
        <v>9</v>
      </c>
    </row>
    <row r="610" spans="1:6" ht="35.25" customHeight="1" x14ac:dyDescent="0.25">
      <c r="A610" s="13" t="s">
        <v>965</v>
      </c>
      <c r="B610" s="14" t="s">
        <v>20</v>
      </c>
      <c r="C610" s="14" t="s">
        <v>20</v>
      </c>
      <c r="D610" s="15">
        <v>43495</v>
      </c>
      <c r="E610" s="56">
        <v>0</v>
      </c>
      <c r="F610" s="11" t="s">
        <v>9</v>
      </c>
    </row>
    <row r="611" spans="1:6" ht="36.75" customHeight="1" x14ac:dyDescent="0.25">
      <c r="A611" s="16" t="s">
        <v>966</v>
      </c>
      <c r="B611" s="17" t="s">
        <v>968</v>
      </c>
      <c r="C611" s="17" t="s">
        <v>967</v>
      </c>
      <c r="D611" s="18">
        <v>43495</v>
      </c>
      <c r="E611" s="57">
        <v>2646.8</v>
      </c>
      <c r="F611" s="12" t="s">
        <v>9</v>
      </c>
    </row>
    <row r="612" spans="1:6" ht="35.25" customHeight="1" x14ac:dyDescent="0.25">
      <c r="A612" s="13" t="s">
        <v>969</v>
      </c>
      <c r="B612" s="14" t="s">
        <v>971</v>
      </c>
      <c r="C612" s="14" t="s">
        <v>970</v>
      </c>
      <c r="D612" s="15">
        <v>43495</v>
      </c>
      <c r="E612" s="56">
        <v>1385.2</v>
      </c>
      <c r="F612" s="11" t="s">
        <v>9</v>
      </c>
    </row>
    <row r="613" spans="1:6" ht="40.5" customHeight="1" x14ac:dyDescent="0.25">
      <c r="A613" s="16" t="s">
        <v>972</v>
      </c>
      <c r="B613" s="17" t="s">
        <v>973</v>
      </c>
      <c r="C613" s="17" t="s">
        <v>970</v>
      </c>
      <c r="D613" s="18">
        <v>43495</v>
      </c>
      <c r="E613" s="57">
        <v>1385.1</v>
      </c>
      <c r="F613" s="12" t="s">
        <v>9</v>
      </c>
    </row>
    <row r="614" spans="1:6" ht="28.5" customHeight="1" x14ac:dyDescent="0.25">
      <c r="A614" s="13" t="s">
        <v>974</v>
      </c>
      <c r="B614" s="14" t="s">
        <v>536</v>
      </c>
      <c r="C614" s="14" t="s">
        <v>781</v>
      </c>
      <c r="D614" s="15">
        <v>43495</v>
      </c>
      <c r="E614" s="56">
        <v>6354.2</v>
      </c>
      <c r="F614" s="11" t="s">
        <v>9</v>
      </c>
    </row>
    <row r="615" spans="1:6" ht="34.5" customHeight="1" x14ac:dyDescent="0.25">
      <c r="A615" s="16" t="s">
        <v>975</v>
      </c>
      <c r="B615" s="17" t="s">
        <v>977</v>
      </c>
      <c r="C615" s="17" t="s">
        <v>976</v>
      </c>
      <c r="D615" s="18">
        <v>43495</v>
      </c>
      <c r="E615" s="57">
        <v>1385.1</v>
      </c>
      <c r="F615" s="12" t="s">
        <v>9</v>
      </c>
    </row>
    <row r="616" spans="1:6" ht="30" customHeight="1" x14ac:dyDescent="0.25">
      <c r="A616" s="13" t="s">
        <v>978</v>
      </c>
      <c r="B616" s="14" t="s">
        <v>980</v>
      </c>
      <c r="C616" s="14" t="s">
        <v>979</v>
      </c>
      <c r="D616" s="15">
        <v>43495</v>
      </c>
      <c r="E616" s="56">
        <v>37690.199999999997</v>
      </c>
      <c r="F616" s="11" t="s">
        <v>9</v>
      </c>
    </row>
    <row r="617" spans="1:6" ht="66" customHeight="1" x14ac:dyDescent="0.25">
      <c r="A617" s="16" t="s">
        <v>981</v>
      </c>
      <c r="B617" s="17" t="s">
        <v>549</v>
      </c>
      <c r="C617" s="17" t="s">
        <v>982</v>
      </c>
      <c r="D617" s="18">
        <v>43495</v>
      </c>
      <c r="E617" s="57">
        <v>2175.37</v>
      </c>
      <c r="F617" s="12" t="s">
        <v>9</v>
      </c>
    </row>
    <row r="618" spans="1:6" ht="75.75" customHeight="1" x14ac:dyDescent="0.25">
      <c r="A618" s="13" t="s">
        <v>983</v>
      </c>
      <c r="B618" s="14" t="s">
        <v>549</v>
      </c>
      <c r="C618" s="14" t="s">
        <v>984</v>
      </c>
      <c r="D618" s="15">
        <v>43495</v>
      </c>
      <c r="E618" s="56">
        <v>1087.68</v>
      </c>
      <c r="F618" s="11" t="s">
        <v>9</v>
      </c>
    </row>
    <row r="619" spans="1:6" ht="53.25" customHeight="1" x14ac:dyDescent="0.25">
      <c r="A619" s="16" t="s">
        <v>985</v>
      </c>
      <c r="B619" s="17" t="s">
        <v>667</v>
      </c>
      <c r="C619" s="17" t="s">
        <v>986</v>
      </c>
      <c r="D619" s="18">
        <v>43495</v>
      </c>
      <c r="E619" s="57">
        <v>9000</v>
      </c>
      <c r="F619" s="12" t="s">
        <v>9</v>
      </c>
    </row>
    <row r="620" spans="1:6" ht="41.25" customHeight="1" x14ac:dyDescent="0.25">
      <c r="A620" s="13" t="s">
        <v>987</v>
      </c>
      <c r="B620" s="14" t="s">
        <v>392</v>
      </c>
      <c r="C620" s="14" t="s">
        <v>781</v>
      </c>
      <c r="D620" s="15">
        <v>43495</v>
      </c>
      <c r="E620" s="56">
        <v>7940.4</v>
      </c>
      <c r="F620" s="11" t="s">
        <v>9</v>
      </c>
    </row>
    <row r="621" spans="1:6" x14ac:dyDescent="0.25">
      <c r="A621" s="16" t="s">
        <v>988</v>
      </c>
      <c r="B621" s="17" t="s">
        <v>416</v>
      </c>
      <c r="C621" s="17" t="s">
        <v>781</v>
      </c>
      <c r="D621" s="18">
        <v>43495</v>
      </c>
      <c r="E621" s="57">
        <v>16029.2</v>
      </c>
      <c r="F621" s="12" t="s">
        <v>9</v>
      </c>
    </row>
    <row r="622" spans="1:6" x14ac:dyDescent="0.25">
      <c r="A622" s="13" t="s">
        <v>989</v>
      </c>
      <c r="B622" s="14" t="s">
        <v>480</v>
      </c>
      <c r="C622" s="14" t="s">
        <v>781</v>
      </c>
      <c r="D622" s="15">
        <v>43495</v>
      </c>
      <c r="E622" s="56">
        <v>16029.2</v>
      </c>
      <c r="F622" s="11" t="s">
        <v>9</v>
      </c>
    </row>
    <row r="623" spans="1:6" x14ac:dyDescent="0.25">
      <c r="A623" s="16" t="s">
        <v>990</v>
      </c>
      <c r="B623" s="17" t="s">
        <v>500</v>
      </c>
      <c r="C623" s="17" t="s">
        <v>781</v>
      </c>
      <c r="D623" s="18">
        <v>43495</v>
      </c>
      <c r="E623" s="57">
        <v>16029.2</v>
      </c>
      <c r="F623" s="12" t="s">
        <v>9</v>
      </c>
    </row>
    <row r="624" spans="1:6" x14ac:dyDescent="0.25">
      <c r="A624" s="13" t="s">
        <v>991</v>
      </c>
      <c r="B624" s="14" t="s">
        <v>506</v>
      </c>
      <c r="C624" s="14" t="s">
        <v>781</v>
      </c>
      <c r="D624" s="15">
        <v>43495</v>
      </c>
      <c r="E624" s="56">
        <v>16029.3</v>
      </c>
      <c r="F624" s="11" t="s">
        <v>9</v>
      </c>
    </row>
    <row r="625" spans="1:6" x14ac:dyDescent="0.25">
      <c r="A625" s="16" t="s">
        <v>992</v>
      </c>
      <c r="B625" s="17" t="s">
        <v>360</v>
      </c>
      <c r="C625" s="17" t="s">
        <v>781</v>
      </c>
      <c r="D625" s="18">
        <v>43495</v>
      </c>
      <c r="E625" s="57">
        <v>10396.299999999999</v>
      </c>
      <c r="F625" s="12" t="s">
        <v>9</v>
      </c>
    </row>
    <row r="626" spans="1:6" ht="38.25" customHeight="1" x14ac:dyDescent="0.25">
      <c r="A626" s="13" t="s">
        <v>993</v>
      </c>
      <c r="B626" s="14" t="s">
        <v>994</v>
      </c>
      <c r="C626" s="14" t="s">
        <v>817</v>
      </c>
      <c r="D626" s="15">
        <v>43495</v>
      </c>
      <c r="E626" s="56">
        <v>9044.7000000000007</v>
      </c>
      <c r="F626" s="11" t="s">
        <v>9</v>
      </c>
    </row>
    <row r="627" spans="1:6" ht="34.5" customHeight="1" x14ac:dyDescent="0.25">
      <c r="A627" s="16" t="s">
        <v>995</v>
      </c>
      <c r="B627" s="17" t="s">
        <v>997</v>
      </c>
      <c r="C627" s="17" t="s">
        <v>996</v>
      </c>
      <c r="D627" s="18">
        <v>43495</v>
      </c>
      <c r="E627" s="57">
        <v>4926.2</v>
      </c>
      <c r="F627" s="12" t="s">
        <v>9</v>
      </c>
    </row>
    <row r="628" spans="1:6" ht="40.5" customHeight="1" x14ac:dyDescent="0.25">
      <c r="A628" s="13" t="s">
        <v>998</v>
      </c>
      <c r="B628" s="14" t="s">
        <v>999</v>
      </c>
      <c r="C628" s="14" t="s">
        <v>976</v>
      </c>
      <c r="D628" s="15">
        <v>43495</v>
      </c>
      <c r="E628" s="56">
        <v>1226.4000000000001</v>
      </c>
      <c r="F628" s="11" t="s">
        <v>9</v>
      </c>
    </row>
    <row r="629" spans="1:6" ht="43.5" customHeight="1" x14ac:dyDescent="0.25">
      <c r="A629" s="16" t="s">
        <v>1000</v>
      </c>
      <c r="B629" s="17" t="s">
        <v>32</v>
      </c>
      <c r="C629" s="17" t="s">
        <v>1001</v>
      </c>
      <c r="D629" s="18">
        <v>43495</v>
      </c>
      <c r="E629" s="57">
        <v>8363.7000000000007</v>
      </c>
      <c r="F629" s="12" t="s">
        <v>9</v>
      </c>
    </row>
    <row r="630" spans="1:6" ht="40.5" customHeight="1" x14ac:dyDescent="0.25">
      <c r="A630" s="13" t="s">
        <v>1002</v>
      </c>
      <c r="B630" s="14" t="s">
        <v>34</v>
      </c>
      <c r="C630" s="14" t="s">
        <v>1001</v>
      </c>
      <c r="D630" s="15">
        <v>43495</v>
      </c>
      <c r="E630" s="56">
        <v>8534.9</v>
      </c>
      <c r="F630" s="11" t="s">
        <v>9</v>
      </c>
    </row>
    <row r="631" spans="1:6" ht="39.75" customHeight="1" x14ac:dyDescent="0.25">
      <c r="A631" s="16" t="s">
        <v>1003</v>
      </c>
      <c r="B631" s="17" t="s">
        <v>37</v>
      </c>
      <c r="C631" s="17" t="s">
        <v>1001</v>
      </c>
      <c r="D631" s="18">
        <v>43495</v>
      </c>
      <c r="E631" s="57">
        <v>8677.6</v>
      </c>
      <c r="F631" s="12" t="s">
        <v>9</v>
      </c>
    </row>
    <row r="632" spans="1:6" ht="37.5" customHeight="1" x14ac:dyDescent="0.25">
      <c r="A632" s="13" t="s">
        <v>1004</v>
      </c>
      <c r="B632" s="14" t="s">
        <v>39</v>
      </c>
      <c r="C632" s="14" t="s">
        <v>1001</v>
      </c>
      <c r="D632" s="15">
        <v>43495</v>
      </c>
      <c r="E632" s="56">
        <v>8534.9</v>
      </c>
      <c r="F632" s="11" t="s">
        <v>9</v>
      </c>
    </row>
    <row r="633" spans="1:6" ht="40.5" customHeight="1" x14ac:dyDescent="0.25">
      <c r="A633" s="16" t="s">
        <v>1005</v>
      </c>
      <c r="B633" s="17" t="s">
        <v>44</v>
      </c>
      <c r="C633" s="17" t="s">
        <v>1001</v>
      </c>
      <c r="D633" s="18">
        <v>43495</v>
      </c>
      <c r="E633" s="57">
        <v>8534.9</v>
      </c>
      <c r="F633" s="12" t="s">
        <v>9</v>
      </c>
    </row>
    <row r="634" spans="1:6" ht="48" customHeight="1" x14ac:dyDescent="0.25">
      <c r="A634" s="13" t="s">
        <v>1006</v>
      </c>
      <c r="B634" s="14" t="s">
        <v>573</v>
      </c>
      <c r="C634" s="14" t="s">
        <v>1001</v>
      </c>
      <c r="D634" s="15">
        <v>43495</v>
      </c>
      <c r="E634" s="56">
        <v>8677.6</v>
      </c>
      <c r="F634" s="11" t="s">
        <v>9</v>
      </c>
    </row>
    <row r="635" spans="1:6" ht="45.75" customHeight="1" x14ac:dyDescent="0.25">
      <c r="A635" s="16" t="s">
        <v>1007</v>
      </c>
      <c r="B635" s="17" t="s">
        <v>46</v>
      </c>
      <c r="C635" s="17" t="s">
        <v>1001</v>
      </c>
      <c r="D635" s="18">
        <v>43495</v>
      </c>
      <c r="E635" s="57">
        <v>8151.2</v>
      </c>
      <c r="F635" s="12" t="s">
        <v>9</v>
      </c>
    </row>
    <row r="636" spans="1:6" ht="40.5" customHeight="1" x14ac:dyDescent="0.25">
      <c r="A636" s="13" t="s">
        <v>1008</v>
      </c>
      <c r="B636" s="14" t="s">
        <v>48</v>
      </c>
      <c r="C636" s="14" t="s">
        <v>1001</v>
      </c>
      <c r="D636" s="15">
        <v>43495</v>
      </c>
      <c r="E636" s="56">
        <v>8677.6</v>
      </c>
      <c r="F636" s="11" t="s">
        <v>9</v>
      </c>
    </row>
    <row r="637" spans="1:6" ht="45" customHeight="1" x14ac:dyDescent="0.25">
      <c r="A637" s="16" t="s">
        <v>1009</v>
      </c>
      <c r="B637" s="17" t="s">
        <v>50</v>
      </c>
      <c r="C637" s="17" t="s">
        <v>1001</v>
      </c>
      <c r="D637" s="18">
        <v>43495</v>
      </c>
      <c r="E637" s="57">
        <v>7482</v>
      </c>
      <c r="F637" s="12" t="s">
        <v>9</v>
      </c>
    </row>
    <row r="638" spans="1:6" ht="43.5" customHeight="1" x14ac:dyDescent="0.25">
      <c r="A638" s="13" t="s">
        <v>1010</v>
      </c>
      <c r="B638" s="14" t="s">
        <v>52</v>
      </c>
      <c r="C638" s="14" t="s">
        <v>1001</v>
      </c>
      <c r="D638" s="15">
        <v>43495</v>
      </c>
      <c r="E638" s="56">
        <v>8677.6</v>
      </c>
      <c r="F638" s="11" t="s">
        <v>9</v>
      </c>
    </row>
    <row r="639" spans="1:6" ht="48.75" customHeight="1" x14ac:dyDescent="0.25">
      <c r="A639" s="16" t="s">
        <v>1011</v>
      </c>
      <c r="B639" s="17" t="s">
        <v>54</v>
      </c>
      <c r="C639" s="17" t="s">
        <v>1001</v>
      </c>
      <c r="D639" s="18">
        <v>43495</v>
      </c>
      <c r="E639" s="57">
        <v>8677.5</v>
      </c>
      <c r="F639" s="12" t="s">
        <v>9</v>
      </c>
    </row>
    <row r="640" spans="1:6" ht="46.5" customHeight="1" x14ac:dyDescent="0.25">
      <c r="A640" s="13" t="s">
        <v>1012</v>
      </c>
      <c r="B640" s="14" t="s">
        <v>56</v>
      </c>
      <c r="C640" s="14" t="s">
        <v>1001</v>
      </c>
      <c r="D640" s="15">
        <v>43495</v>
      </c>
      <c r="E640" s="56">
        <v>8534.9</v>
      </c>
      <c r="F640" s="11" t="s">
        <v>9</v>
      </c>
    </row>
    <row r="641" spans="1:6" ht="45" customHeight="1" x14ac:dyDescent="0.25">
      <c r="A641" s="16" t="s">
        <v>1013</v>
      </c>
      <c r="B641" s="17" t="s">
        <v>58</v>
      </c>
      <c r="C641" s="17" t="s">
        <v>1001</v>
      </c>
      <c r="D641" s="18">
        <v>43495</v>
      </c>
      <c r="E641" s="57">
        <v>7481.9</v>
      </c>
      <c r="F641" s="12" t="s">
        <v>9</v>
      </c>
    </row>
    <row r="642" spans="1:6" ht="46.5" customHeight="1" x14ac:dyDescent="0.25">
      <c r="A642" s="13" t="s">
        <v>1014</v>
      </c>
      <c r="B642" s="14" t="s">
        <v>60</v>
      </c>
      <c r="C642" s="14" t="s">
        <v>1001</v>
      </c>
      <c r="D642" s="15">
        <v>43495</v>
      </c>
      <c r="E642" s="56">
        <v>8606.2999999999993</v>
      </c>
      <c r="F642" s="11" t="s">
        <v>9</v>
      </c>
    </row>
    <row r="643" spans="1:6" ht="52.5" customHeight="1" x14ac:dyDescent="0.25">
      <c r="A643" s="16" t="s">
        <v>1015</v>
      </c>
      <c r="B643" s="17" t="s">
        <v>62</v>
      </c>
      <c r="C643" s="17" t="s">
        <v>1001</v>
      </c>
      <c r="D643" s="18">
        <v>43495</v>
      </c>
      <c r="E643" s="57">
        <v>8606.2000000000007</v>
      </c>
      <c r="F643" s="12" t="s">
        <v>9</v>
      </c>
    </row>
    <row r="644" spans="1:6" ht="45" customHeight="1" x14ac:dyDescent="0.25">
      <c r="A644" s="13" t="s">
        <v>1016</v>
      </c>
      <c r="B644" s="14" t="s">
        <v>65</v>
      </c>
      <c r="C644" s="14" t="s">
        <v>1001</v>
      </c>
      <c r="D644" s="15">
        <v>43495</v>
      </c>
      <c r="E644" s="56">
        <v>8534.9</v>
      </c>
      <c r="F644" s="11" t="s">
        <v>9</v>
      </c>
    </row>
    <row r="645" spans="1:6" ht="44.25" customHeight="1" x14ac:dyDescent="0.25">
      <c r="A645" s="16" t="s">
        <v>1017</v>
      </c>
      <c r="B645" s="17" t="s">
        <v>67</v>
      </c>
      <c r="C645" s="17" t="s">
        <v>1001</v>
      </c>
      <c r="D645" s="18">
        <v>43495</v>
      </c>
      <c r="E645" s="57">
        <v>8677.6</v>
      </c>
      <c r="F645" s="12" t="s">
        <v>9</v>
      </c>
    </row>
    <row r="646" spans="1:6" ht="42.75" customHeight="1" x14ac:dyDescent="0.25">
      <c r="A646" s="13" t="s">
        <v>1018</v>
      </c>
      <c r="B646" s="14" t="s">
        <v>69</v>
      </c>
      <c r="C646" s="14" t="s">
        <v>1001</v>
      </c>
      <c r="D646" s="15">
        <v>43495</v>
      </c>
      <c r="E646" s="56">
        <v>8677.6</v>
      </c>
      <c r="F646" s="11" t="s">
        <v>9</v>
      </c>
    </row>
    <row r="647" spans="1:6" ht="42.75" customHeight="1" x14ac:dyDescent="0.25">
      <c r="A647" s="16" t="s">
        <v>1019</v>
      </c>
      <c r="B647" s="17" t="s">
        <v>71</v>
      </c>
      <c r="C647" s="17" t="s">
        <v>1001</v>
      </c>
      <c r="D647" s="18">
        <v>43495</v>
      </c>
      <c r="E647" s="57">
        <v>8778.2999999999993</v>
      </c>
      <c r="F647" s="12" t="s">
        <v>9</v>
      </c>
    </row>
    <row r="648" spans="1:6" ht="46.5" customHeight="1" x14ac:dyDescent="0.25">
      <c r="A648" s="13" t="s">
        <v>1020</v>
      </c>
      <c r="B648" s="14" t="s">
        <v>73</v>
      </c>
      <c r="C648" s="14" t="s">
        <v>1001</v>
      </c>
      <c r="D648" s="15">
        <v>43495</v>
      </c>
      <c r="E648" s="56">
        <v>8677.6</v>
      </c>
      <c r="F648" s="11" t="s">
        <v>9</v>
      </c>
    </row>
    <row r="649" spans="1:6" ht="33" customHeight="1" x14ac:dyDescent="0.25">
      <c r="A649" s="16" t="s">
        <v>1021</v>
      </c>
      <c r="B649" s="17" t="s">
        <v>75</v>
      </c>
      <c r="C649" s="17" t="s">
        <v>1001</v>
      </c>
      <c r="D649" s="18">
        <v>43495</v>
      </c>
      <c r="E649" s="57">
        <v>8534.9</v>
      </c>
      <c r="F649" s="12" t="s">
        <v>9</v>
      </c>
    </row>
    <row r="650" spans="1:6" ht="36" customHeight="1" x14ac:dyDescent="0.25">
      <c r="A650" s="13" t="s">
        <v>1022</v>
      </c>
      <c r="B650" s="14" t="s">
        <v>10</v>
      </c>
      <c r="C650" s="14" t="s">
        <v>1001</v>
      </c>
      <c r="D650" s="15">
        <v>43495</v>
      </c>
      <c r="E650" s="56">
        <v>8534.9</v>
      </c>
      <c r="F650" s="11" t="s">
        <v>9</v>
      </c>
    </row>
    <row r="651" spans="1:6" ht="41.25" customHeight="1" x14ac:dyDescent="0.25">
      <c r="A651" s="16" t="s">
        <v>1023</v>
      </c>
      <c r="B651" s="17" t="s">
        <v>78</v>
      </c>
      <c r="C651" s="17" t="s">
        <v>1001</v>
      </c>
      <c r="D651" s="18">
        <v>43495</v>
      </c>
      <c r="E651" s="57">
        <v>8606.2999999999993</v>
      </c>
      <c r="F651" s="12" t="s">
        <v>9</v>
      </c>
    </row>
    <row r="652" spans="1:6" ht="37.5" customHeight="1" x14ac:dyDescent="0.25">
      <c r="A652" s="13" t="s">
        <v>1024</v>
      </c>
      <c r="B652" s="14" t="s">
        <v>590</v>
      </c>
      <c r="C652" s="14" t="s">
        <v>1001</v>
      </c>
      <c r="D652" s="15">
        <v>43495</v>
      </c>
      <c r="E652" s="56">
        <v>8677.6</v>
      </c>
      <c r="F652" s="11" t="s">
        <v>9</v>
      </c>
    </row>
    <row r="653" spans="1:6" ht="48.75" customHeight="1" x14ac:dyDescent="0.25">
      <c r="A653" s="16" t="s">
        <v>1025</v>
      </c>
      <c r="B653" s="17" t="s">
        <v>80</v>
      </c>
      <c r="C653" s="17" t="s">
        <v>1001</v>
      </c>
      <c r="D653" s="18">
        <v>43495</v>
      </c>
      <c r="E653" s="57">
        <v>8677.6</v>
      </c>
      <c r="F653" s="12" t="s">
        <v>9</v>
      </c>
    </row>
    <row r="654" spans="1:6" ht="47.25" customHeight="1" x14ac:dyDescent="0.25">
      <c r="A654" s="13" t="s">
        <v>1026</v>
      </c>
      <c r="B654" s="14" t="s">
        <v>82</v>
      </c>
      <c r="C654" s="14" t="s">
        <v>1001</v>
      </c>
      <c r="D654" s="15">
        <v>43495</v>
      </c>
      <c r="E654" s="56">
        <v>8677.6</v>
      </c>
      <c r="F654" s="11" t="s">
        <v>9</v>
      </c>
    </row>
    <row r="655" spans="1:6" ht="39" customHeight="1" x14ac:dyDescent="0.25">
      <c r="A655" s="16" t="s">
        <v>1027</v>
      </c>
      <c r="B655" s="17" t="s">
        <v>84</v>
      </c>
      <c r="C655" s="17" t="s">
        <v>1001</v>
      </c>
      <c r="D655" s="18">
        <v>43495</v>
      </c>
      <c r="E655" s="57">
        <v>8534.9</v>
      </c>
      <c r="F655" s="12" t="s">
        <v>9</v>
      </c>
    </row>
    <row r="656" spans="1:6" ht="44.25" customHeight="1" x14ac:dyDescent="0.25">
      <c r="A656" s="13" t="s">
        <v>1028</v>
      </c>
      <c r="B656" s="14" t="s">
        <v>86</v>
      </c>
      <c r="C656" s="14" t="s">
        <v>1001</v>
      </c>
      <c r="D656" s="15">
        <v>43495</v>
      </c>
      <c r="E656" s="56">
        <v>8534.9</v>
      </c>
      <c r="F656" s="11" t="s">
        <v>9</v>
      </c>
    </row>
    <row r="657" spans="1:6" ht="47.25" customHeight="1" x14ac:dyDescent="0.25">
      <c r="A657" s="16" t="s">
        <v>1029</v>
      </c>
      <c r="B657" s="17" t="s">
        <v>89</v>
      </c>
      <c r="C657" s="17" t="s">
        <v>1001</v>
      </c>
      <c r="D657" s="18">
        <v>43495</v>
      </c>
      <c r="E657" s="57">
        <v>8534.9</v>
      </c>
      <c r="F657" s="12" t="s">
        <v>9</v>
      </c>
    </row>
    <row r="658" spans="1:6" ht="43.5" customHeight="1" x14ac:dyDescent="0.25">
      <c r="A658" s="13" t="s">
        <v>1030</v>
      </c>
      <c r="B658" s="14" t="s">
        <v>95</v>
      </c>
      <c r="C658" s="14" t="s">
        <v>1001</v>
      </c>
      <c r="D658" s="15">
        <v>43495</v>
      </c>
      <c r="E658" s="56">
        <v>8677.6</v>
      </c>
      <c r="F658" s="11" t="s">
        <v>9</v>
      </c>
    </row>
    <row r="659" spans="1:6" ht="40.5" customHeight="1" x14ac:dyDescent="0.25">
      <c r="A659" s="16" t="s">
        <v>1031</v>
      </c>
      <c r="B659" s="17" t="s">
        <v>601</v>
      </c>
      <c r="C659" s="17" t="s">
        <v>1001</v>
      </c>
      <c r="D659" s="18">
        <v>43495</v>
      </c>
      <c r="E659" s="57">
        <v>8677.6</v>
      </c>
      <c r="F659" s="12" t="s">
        <v>9</v>
      </c>
    </row>
    <row r="660" spans="1:6" ht="51" customHeight="1" x14ac:dyDescent="0.25">
      <c r="A660" s="13" t="s">
        <v>1032</v>
      </c>
      <c r="B660" s="14" t="s">
        <v>97</v>
      </c>
      <c r="C660" s="14" t="s">
        <v>1001</v>
      </c>
      <c r="D660" s="15">
        <v>43495</v>
      </c>
      <c r="E660" s="56">
        <v>8677.6</v>
      </c>
      <c r="F660" s="11" t="s">
        <v>9</v>
      </c>
    </row>
    <row r="661" spans="1:6" ht="48" customHeight="1" x14ac:dyDescent="0.25">
      <c r="A661" s="16" t="s">
        <v>1033</v>
      </c>
      <c r="B661" s="17" t="s">
        <v>99</v>
      </c>
      <c r="C661" s="17" t="s">
        <v>1001</v>
      </c>
      <c r="D661" s="18">
        <v>43495</v>
      </c>
      <c r="E661" s="57">
        <v>8677.6</v>
      </c>
      <c r="F661" s="12" t="s">
        <v>9</v>
      </c>
    </row>
    <row r="662" spans="1:6" ht="41.25" customHeight="1" x14ac:dyDescent="0.25">
      <c r="A662" s="13" t="s">
        <v>1034</v>
      </c>
      <c r="B662" s="14" t="s">
        <v>101</v>
      </c>
      <c r="C662" s="14" t="s">
        <v>1001</v>
      </c>
      <c r="D662" s="15">
        <v>43495</v>
      </c>
      <c r="E662" s="56">
        <v>8677.6</v>
      </c>
      <c r="F662" s="11" t="s">
        <v>9</v>
      </c>
    </row>
    <row r="663" spans="1:6" ht="40.5" customHeight="1" x14ac:dyDescent="0.25">
      <c r="A663" s="16" t="s">
        <v>1035</v>
      </c>
      <c r="B663" s="17" t="s">
        <v>103</v>
      </c>
      <c r="C663" s="17" t="s">
        <v>1001</v>
      </c>
      <c r="D663" s="18">
        <v>43495</v>
      </c>
      <c r="E663" s="57">
        <v>8534.9</v>
      </c>
      <c r="F663" s="12" t="s">
        <v>9</v>
      </c>
    </row>
    <row r="664" spans="1:6" ht="51" customHeight="1" x14ac:dyDescent="0.25">
      <c r="A664" s="13" t="s">
        <v>1036</v>
      </c>
      <c r="B664" s="14" t="s">
        <v>12</v>
      </c>
      <c r="C664" s="14" t="s">
        <v>1001</v>
      </c>
      <c r="D664" s="15">
        <v>43495</v>
      </c>
      <c r="E664" s="56">
        <v>8677.6</v>
      </c>
      <c r="F664" s="11" t="s">
        <v>9</v>
      </c>
    </row>
    <row r="665" spans="1:6" ht="54" customHeight="1" x14ac:dyDescent="0.25">
      <c r="A665" s="16" t="s">
        <v>1037</v>
      </c>
      <c r="B665" s="17" t="s">
        <v>111</v>
      </c>
      <c r="C665" s="17" t="s">
        <v>1001</v>
      </c>
      <c r="D665" s="18">
        <v>43495</v>
      </c>
      <c r="E665" s="57">
        <v>8677.6</v>
      </c>
      <c r="F665" s="12" t="s">
        <v>9</v>
      </c>
    </row>
    <row r="666" spans="1:6" ht="43.5" customHeight="1" x14ac:dyDescent="0.25">
      <c r="A666" s="13" t="s">
        <v>1038</v>
      </c>
      <c r="B666" s="14" t="s">
        <v>113</v>
      </c>
      <c r="C666" s="14" t="s">
        <v>1001</v>
      </c>
      <c r="D666" s="15">
        <v>43495</v>
      </c>
      <c r="E666" s="56">
        <v>8606.2999999999993</v>
      </c>
      <c r="F666" s="11" t="s">
        <v>9</v>
      </c>
    </row>
    <row r="667" spans="1:6" ht="46.5" customHeight="1" x14ac:dyDescent="0.25">
      <c r="A667" s="16" t="s">
        <v>1039</v>
      </c>
      <c r="B667" s="17" t="s">
        <v>115</v>
      </c>
      <c r="C667" s="17" t="s">
        <v>1040</v>
      </c>
      <c r="D667" s="18">
        <v>43495</v>
      </c>
      <c r="E667" s="57">
        <v>5902.6</v>
      </c>
      <c r="F667" s="12" t="s">
        <v>9</v>
      </c>
    </row>
    <row r="668" spans="1:6" ht="47.25" customHeight="1" x14ac:dyDescent="0.25">
      <c r="A668" s="13" t="s">
        <v>1041</v>
      </c>
      <c r="B668" s="14" t="s">
        <v>11</v>
      </c>
      <c r="C668" s="14" t="s">
        <v>1001</v>
      </c>
      <c r="D668" s="15">
        <v>43495</v>
      </c>
      <c r="E668" s="56">
        <v>8677.6</v>
      </c>
      <c r="F668" s="11" t="s">
        <v>9</v>
      </c>
    </row>
    <row r="669" spans="1:6" ht="43.5" customHeight="1" x14ac:dyDescent="0.25">
      <c r="A669" s="16" t="s">
        <v>1042</v>
      </c>
      <c r="B669" s="17" t="s">
        <v>121</v>
      </c>
      <c r="C669" s="17" t="s">
        <v>1001</v>
      </c>
      <c r="D669" s="18">
        <v>43495</v>
      </c>
      <c r="E669" s="57">
        <v>8677.6</v>
      </c>
      <c r="F669" s="12" t="s">
        <v>9</v>
      </c>
    </row>
    <row r="670" spans="1:6" ht="29.25" x14ac:dyDescent="0.25">
      <c r="A670" s="13" t="s">
        <v>1043</v>
      </c>
      <c r="B670" s="14" t="s">
        <v>127</v>
      </c>
      <c r="C670" s="14" t="s">
        <v>1044</v>
      </c>
      <c r="D670" s="15">
        <v>43495</v>
      </c>
      <c r="E670" s="56">
        <v>4328.1000000000004</v>
      </c>
      <c r="F670" s="11" t="s">
        <v>9</v>
      </c>
    </row>
    <row r="671" spans="1:6" ht="57.75" customHeight="1" x14ac:dyDescent="0.25">
      <c r="A671" s="16" t="s">
        <v>1045</v>
      </c>
      <c r="B671" s="17" t="s">
        <v>129</v>
      </c>
      <c r="C671" s="17" t="s">
        <v>1001</v>
      </c>
      <c r="D671" s="18">
        <v>43495</v>
      </c>
      <c r="E671" s="57">
        <v>8677.6</v>
      </c>
      <c r="F671" s="12" t="s">
        <v>9</v>
      </c>
    </row>
    <row r="672" spans="1:6" ht="48" customHeight="1" x14ac:dyDescent="0.25">
      <c r="A672" s="13" t="s">
        <v>1046</v>
      </c>
      <c r="B672" s="14" t="s">
        <v>131</v>
      </c>
      <c r="C672" s="14" t="s">
        <v>1001</v>
      </c>
      <c r="D672" s="15">
        <v>43495</v>
      </c>
      <c r="E672" s="56">
        <v>8534.9</v>
      </c>
      <c r="F672" s="11" t="s">
        <v>9</v>
      </c>
    </row>
    <row r="673" spans="1:6" ht="47.25" customHeight="1" x14ac:dyDescent="0.25">
      <c r="A673" s="16" t="s">
        <v>1047</v>
      </c>
      <c r="B673" s="17" t="s">
        <v>135</v>
      </c>
      <c r="C673" s="17" t="s">
        <v>1001</v>
      </c>
      <c r="D673" s="18">
        <v>43495</v>
      </c>
      <c r="E673" s="57">
        <v>8534.7999999999993</v>
      </c>
      <c r="F673" s="12" t="s">
        <v>9</v>
      </c>
    </row>
    <row r="674" spans="1:6" ht="46.5" customHeight="1" x14ac:dyDescent="0.25">
      <c r="A674" s="13" t="s">
        <v>1048</v>
      </c>
      <c r="B674" s="14" t="s">
        <v>137</v>
      </c>
      <c r="C674" s="14" t="s">
        <v>1001</v>
      </c>
      <c r="D674" s="15">
        <v>43495</v>
      </c>
      <c r="E674" s="56">
        <v>8534.9</v>
      </c>
      <c r="F674" s="11" t="s">
        <v>9</v>
      </c>
    </row>
    <row r="675" spans="1:6" ht="51" customHeight="1" x14ac:dyDescent="0.25">
      <c r="A675" s="16" t="s">
        <v>1049</v>
      </c>
      <c r="B675" s="17" t="s">
        <v>141</v>
      </c>
      <c r="C675" s="17" t="s">
        <v>1001</v>
      </c>
      <c r="D675" s="18">
        <v>43495</v>
      </c>
      <c r="E675" s="57">
        <v>8534.9</v>
      </c>
      <c r="F675" s="12" t="s">
        <v>9</v>
      </c>
    </row>
    <row r="676" spans="1:6" ht="46.5" customHeight="1" x14ac:dyDescent="0.25">
      <c r="A676" s="13" t="s">
        <v>1050</v>
      </c>
      <c r="B676" s="14" t="s">
        <v>156</v>
      </c>
      <c r="C676" s="14" t="s">
        <v>1001</v>
      </c>
      <c r="D676" s="15">
        <v>43495</v>
      </c>
      <c r="E676" s="56">
        <v>8677.6</v>
      </c>
      <c r="F676" s="11" t="s">
        <v>9</v>
      </c>
    </row>
    <row r="677" spans="1:6" ht="43.5" customHeight="1" x14ac:dyDescent="0.25">
      <c r="A677" s="16" t="s">
        <v>1051</v>
      </c>
      <c r="B677" s="17" t="s">
        <v>160</v>
      </c>
      <c r="C677" s="17" t="s">
        <v>1052</v>
      </c>
      <c r="D677" s="18">
        <v>43495</v>
      </c>
      <c r="E677" s="57">
        <v>2058.6</v>
      </c>
      <c r="F677" s="12" t="s">
        <v>9</v>
      </c>
    </row>
    <row r="678" spans="1:6" ht="51.75" customHeight="1" x14ac:dyDescent="0.25">
      <c r="A678" s="13" t="s">
        <v>1053</v>
      </c>
      <c r="B678" s="14" t="s">
        <v>162</v>
      </c>
      <c r="C678" s="14" t="s">
        <v>1001</v>
      </c>
      <c r="D678" s="15">
        <v>43495</v>
      </c>
      <c r="E678" s="56">
        <v>9529.5</v>
      </c>
      <c r="F678" s="11" t="s">
        <v>9</v>
      </c>
    </row>
    <row r="679" spans="1:6" ht="42.75" customHeight="1" x14ac:dyDescent="0.25">
      <c r="A679" s="16" t="s">
        <v>1054</v>
      </c>
      <c r="B679" s="17" t="s">
        <v>172</v>
      </c>
      <c r="C679" s="17" t="s">
        <v>1001</v>
      </c>
      <c r="D679" s="18">
        <v>43495</v>
      </c>
      <c r="E679" s="57">
        <v>8930.4</v>
      </c>
      <c r="F679" s="12" t="s">
        <v>9</v>
      </c>
    </row>
    <row r="680" spans="1:6" ht="43.5" customHeight="1" x14ac:dyDescent="0.25">
      <c r="A680" s="13" t="s">
        <v>1055</v>
      </c>
      <c r="B680" s="14" t="s">
        <v>1057</v>
      </c>
      <c r="C680" s="14" t="s">
        <v>1056</v>
      </c>
      <c r="D680" s="15">
        <v>43495</v>
      </c>
      <c r="E680" s="56">
        <v>5407.3</v>
      </c>
      <c r="F680" s="11" t="s">
        <v>9</v>
      </c>
    </row>
    <row r="681" spans="1:6" ht="43.5" customHeight="1" x14ac:dyDescent="0.25">
      <c r="A681" s="16" t="s">
        <v>1058</v>
      </c>
      <c r="B681" s="17" t="s">
        <v>46</v>
      </c>
      <c r="C681" s="17" t="s">
        <v>817</v>
      </c>
      <c r="D681" s="18">
        <v>43495</v>
      </c>
      <c r="E681" s="57">
        <v>8134.6</v>
      </c>
      <c r="F681" s="12" t="s">
        <v>9</v>
      </c>
    </row>
    <row r="682" spans="1:6" ht="49.5" customHeight="1" x14ac:dyDescent="0.25">
      <c r="A682" s="13" t="s">
        <v>1059</v>
      </c>
      <c r="B682" s="14" t="s">
        <v>1060</v>
      </c>
      <c r="C682" s="14" t="s">
        <v>817</v>
      </c>
      <c r="D682" s="15">
        <v>43495</v>
      </c>
      <c r="E682" s="56">
        <v>8534.9</v>
      </c>
      <c r="F682" s="11" t="s">
        <v>9</v>
      </c>
    </row>
    <row r="683" spans="1:6" ht="33.75" customHeight="1" x14ac:dyDescent="0.25">
      <c r="A683" s="16" t="s">
        <v>1061</v>
      </c>
      <c r="B683" s="17" t="s">
        <v>530</v>
      </c>
      <c r="C683" s="17" t="s">
        <v>1062</v>
      </c>
      <c r="D683" s="18">
        <v>43496</v>
      </c>
      <c r="E683" s="57">
        <v>381.06322666666648</v>
      </c>
      <c r="F683" s="12" t="s">
        <v>9</v>
      </c>
    </row>
    <row r="684" spans="1:6" x14ac:dyDescent="0.25">
      <c r="E684" s="56"/>
    </row>
    <row r="685" spans="1:6" x14ac:dyDescent="0.25">
      <c r="E685" s="55"/>
    </row>
    <row r="686" spans="1:6" x14ac:dyDescent="0.25">
      <c r="E686" s="9"/>
    </row>
    <row r="687" spans="1:6" x14ac:dyDescent="0.25">
      <c r="E687" s="55"/>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99"/>
  <sheetViews>
    <sheetView topLeftCell="B1" zoomScale="70" zoomScaleNormal="70" zoomScaleSheetLayoutView="91" workbookViewId="0">
      <selection activeCell="C267" sqref="C267"/>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44" width="11.42578125" style="31"/>
  </cols>
  <sheetData>
    <row r="1" spans="1:44" x14ac:dyDescent="0.25">
      <c r="A1" s="1"/>
      <c r="B1" s="1"/>
      <c r="C1" s="1"/>
      <c r="D1" s="1"/>
      <c r="E1" s="2"/>
    </row>
    <row r="2" spans="1:44" x14ac:dyDescent="0.25">
      <c r="A2" s="3" t="s">
        <v>0</v>
      </c>
      <c r="C2" s="1"/>
      <c r="D2" s="1"/>
      <c r="E2" s="2"/>
    </row>
    <row r="3" spans="1:44" x14ac:dyDescent="0.25">
      <c r="A3" s="1"/>
      <c r="B3" s="1"/>
      <c r="C3" s="1"/>
      <c r="D3" s="1"/>
      <c r="E3" s="2"/>
    </row>
    <row r="4" spans="1:44" x14ac:dyDescent="0.25">
      <c r="A4" s="1"/>
      <c r="B4" s="1"/>
      <c r="C4" s="1"/>
      <c r="D4" s="1"/>
      <c r="E4" s="2"/>
    </row>
    <row r="5" spans="1:44" ht="15.75" x14ac:dyDescent="0.25">
      <c r="A5" s="77" t="s">
        <v>3862</v>
      </c>
      <c r="B5" s="77"/>
      <c r="C5" s="77"/>
      <c r="D5" s="77"/>
      <c r="E5" s="77"/>
    </row>
    <row r="6" spans="1:44" x14ac:dyDescent="0.25">
      <c r="A6" s="78"/>
      <c r="B6" s="78"/>
      <c r="C6" s="78"/>
      <c r="D6" s="78"/>
      <c r="E6" s="78"/>
    </row>
    <row r="7" spans="1:44" x14ac:dyDescent="0.25">
      <c r="A7" s="51"/>
      <c r="B7" s="51"/>
      <c r="C7" s="51"/>
      <c r="D7" s="51"/>
      <c r="E7" s="51"/>
    </row>
    <row r="8" spans="1:44" ht="45" x14ac:dyDescent="0.25">
      <c r="A8" s="5" t="s">
        <v>1</v>
      </c>
      <c r="B8" s="5" t="s">
        <v>2</v>
      </c>
      <c r="C8" s="5" t="s">
        <v>3</v>
      </c>
      <c r="D8" s="5" t="s">
        <v>4</v>
      </c>
      <c r="E8" s="5" t="s">
        <v>5</v>
      </c>
      <c r="F8" s="5" t="s">
        <v>6</v>
      </c>
    </row>
    <row r="9" spans="1:44" ht="48" customHeight="1" x14ac:dyDescent="0.25">
      <c r="A9" s="24" t="s">
        <v>16</v>
      </c>
      <c r="B9" s="23" t="s">
        <v>1991</v>
      </c>
      <c r="C9" s="23" t="s">
        <v>3864</v>
      </c>
      <c r="D9" s="26">
        <v>43739</v>
      </c>
      <c r="E9" s="58">
        <v>479478.7</v>
      </c>
      <c r="F9" s="32">
        <v>165694876</v>
      </c>
    </row>
    <row r="10" spans="1:44" s="6" customFormat="1" ht="36.75" customHeight="1" x14ac:dyDescent="0.25">
      <c r="A10" s="21" t="s">
        <v>16</v>
      </c>
      <c r="B10" s="22" t="s">
        <v>1885</v>
      </c>
      <c r="C10" s="22" t="s">
        <v>3865</v>
      </c>
      <c r="D10" s="33">
        <v>43739</v>
      </c>
      <c r="E10" s="60">
        <v>21289.52</v>
      </c>
      <c r="F10" s="3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row>
    <row r="11" spans="1:44" ht="34.5" customHeight="1" x14ac:dyDescent="0.25">
      <c r="A11" s="24" t="s">
        <v>16</v>
      </c>
      <c r="B11" s="23" t="s">
        <v>1648</v>
      </c>
      <c r="C11" s="23" t="s">
        <v>2780</v>
      </c>
      <c r="D11" s="26">
        <v>43739</v>
      </c>
      <c r="E11" s="58">
        <v>573567.66</v>
      </c>
      <c r="F11" s="32">
        <v>165694876</v>
      </c>
    </row>
    <row r="12" spans="1:44" ht="36.75" customHeight="1" x14ac:dyDescent="0.25">
      <c r="A12" s="21" t="s">
        <v>16</v>
      </c>
      <c r="B12" s="22" t="s">
        <v>2798</v>
      </c>
      <c r="C12" s="22" t="s">
        <v>2798</v>
      </c>
      <c r="D12" s="33">
        <v>43739</v>
      </c>
      <c r="E12" s="60">
        <v>2270.2399999999998</v>
      </c>
      <c r="F12" s="34">
        <v>165694876</v>
      </c>
    </row>
    <row r="13" spans="1:44" ht="66.75" customHeight="1" x14ac:dyDescent="0.25">
      <c r="A13" s="24" t="s">
        <v>16</v>
      </c>
      <c r="B13" s="23" t="s">
        <v>3138</v>
      </c>
      <c r="C13" s="23" t="s">
        <v>3866</v>
      </c>
      <c r="D13" s="26">
        <v>43742</v>
      </c>
      <c r="E13" s="58">
        <f>41913.6-2095.68-3502.8</f>
        <v>36315.119999999995</v>
      </c>
      <c r="F13" s="32">
        <v>165694876</v>
      </c>
    </row>
    <row r="14" spans="1:44" ht="46.5" customHeight="1" x14ac:dyDescent="0.25">
      <c r="A14" s="21" t="s">
        <v>16</v>
      </c>
      <c r="B14" s="22" t="s">
        <v>2106</v>
      </c>
      <c r="C14" s="22" t="s">
        <v>3867</v>
      </c>
      <c r="D14" s="33">
        <v>43742</v>
      </c>
      <c r="E14" s="60">
        <f>8537.6-426.88</f>
        <v>8110.72</v>
      </c>
      <c r="F14" s="34">
        <v>165694876</v>
      </c>
    </row>
    <row r="15" spans="1:44" ht="45.75" customHeight="1" x14ac:dyDescent="0.25">
      <c r="A15" s="24" t="s">
        <v>16</v>
      </c>
      <c r="B15" s="23" t="s">
        <v>3506</v>
      </c>
      <c r="C15" s="23" t="s">
        <v>3868</v>
      </c>
      <c r="D15" s="26">
        <v>43742</v>
      </c>
      <c r="E15" s="58">
        <v>120471.1</v>
      </c>
      <c r="F15" s="32">
        <v>165694876</v>
      </c>
    </row>
    <row r="16" spans="1:44" ht="57" customHeight="1" x14ac:dyDescent="0.25">
      <c r="A16" s="21" t="s">
        <v>16</v>
      </c>
      <c r="B16" s="22" t="s">
        <v>3870</v>
      </c>
      <c r="C16" s="22" t="s">
        <v>3869</v>
      </c>
      <c r="D16" s="33">
        <v>43742</v>
      </c>
      <c r="E16" s="60">
        <v>37677.64</v>
      </c>
      <c r="F16" s="34">
        <v>165694876</v>
      </c>
    </row>
    <row r="17" spans="1:44" ht="43.5" customHeight="1" x14ac:dyDescent="0.25">
      <c r="A17" s="24" t="s">
        <v>16</v>
      </c>
      <c r="B17" s="23" t="s">
        <v>3541</v>
      </c>
      <c r="C17" s="23" t="s">
        <v>3871</v>
      </c>
      <c r="D17" s="26">
        <v>43742</v>
      </c>
      <c r="E17" s="58">
        <v>34129.519999999997</v>
      </c>
      <c r="F17" s="32">
        <v>165694876</v>
      </c>
    </row>
    <row r="18" spans="1:44" s="6" customFormat="1" ht="36" customHeight="1" x14ac:dyDescent="0.25">
      <c r="A18" s="21" t="s">
        <v>16</v>
      </c>
      <c r="B18" s="22" t="s">
        <v>1970</v>
      </c>
      <c r="C18" s="22" t="s">
        <v>3872</v>
      </c>
      <c r="D18" s="33">
        <v>43742</v>
      </c>
      <c r="E18" s="60">
        <v>30049.8</v>
      </c>
      <c r="F18" s="3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row>
    <row r="19" spans="1:44" ht="32.25" customHeight="1" x14ac:dyDescent="0.25">
      <c r="A19" s="24" t="s">
        <v>16</v>
      </c>
      <c r="B19" s="23" t="s">
        <v>1984</v>
      </c>
      <c r="C19" s="23" t="s">
        <v>3873</v>
      </c>
      <c r="D19" s="26">
        <v>43742</v>
      </c>
      <c r="E19" s="58">
        <v>46861.03</v>
      </c>
      <c r="F19" s="32">
        <v>165694876</v>
      </c>
    </row>
    <row r="20" spans="1:44" ht="45" customHeight="1" x14ac:dyDescent="0.25">
      <c r="A20" s="21" t="s">
        <v>16</v>
      </c>
      <c r="B20" s="22" t="s">
        <v>3875</v>
      </c>
      <c r="C20" s="22" t="s">
        <v>3874</v>
      </c>
      <c r="D20" s="33">
        <v>43742</v>
      </c>
      <c r="E20" s="60">
        <v>165000</v>
      </c>
      <c r="F20" s="34">
        <v>165694876</v>
      </c>
    </row>
    <row r="21" spans="1:44" ht="62.25" customHeight="1" x14ac:dyDescent="0.25">
      <c r="A21" s="24" t="s">
        <v>16</v>
      </c>
      <c r="B21" s="23" t="s">
        <v>1968</v>
      </c>
      <c r="C21" s="23" t="s">
        <v>3876</v>
      </c>
      <c r="D21" s="26">
        <v>43742</v>
      </c>
      <c r="E21" s="58">
        <v>13175.33</v>
      </c>
      <c r="F21" s="32">
        <v>165694876</v>
      </c>
    </row>
    <row r="22" spans="1:44" ht="63" customHeight="1" x14ac:dyDescent="0.25">
      <c r="A22" s="21" t="s">
        <v>16</v>
      </c>
      <c r="B22" s="22" t="s">
        <v>3154</v>
      </c>
      <c r="C22" s="22" t="s">
        <v>3877</v>
      </c>
      <c r="D22" s="33">
        <v>43742</v>
      </c>
      <c r="E22" s="60">
        <v>67729.5</v>
      </c>
      <c r="F22" s="34">
        <v>165694876</v>
      </c>
    </row>
    <row r="23" spans="1:44" ht="32.25" customHeight="1" x14ac:dyDescent="0.25">
      <c r="A23" s="24" t="s">
        <v>16</v>
      </c>
      <c r="B23" s="23" t="s">
        <v>2798</v>
      </c>
      <c r="C23" s="23" t="s">
        <v>2798</v>
      </c>
      <c r="D23" s="26">
        <v>43742</v>
      </c>
      <c r="E23" s="58">
        <v>906553.65</v>
      </c>
      <c r="F23" s="32">
        <v>165694876</v>
      </c>
    </row>
    <row r="24" spans="1:44" ht="31.5" customHeight="1" x14ac:dyDescent="0.25">
      <c r="A24" s="21" t="s">
        <v>16</v>
      </c>
      <c r="B24" s="22" t="s">
        <v>1995</v>
      </c>
      <c r="C24" s="22" t="s">
        <v>3878</v>
      </c>
      <c r="D24" s="33">
        <v>43742</v>
      </c>
      <c r="E24" s="60">
        <v>21590.81</v>
      </c>
      <c r="F24" s="34">
        <v>165694876</v>
      </c>
    </row>
    <row r="25" spans="1:44" ht="42" customHeight="1" x14ac:dyDescent="0.25">
      <c r="A25" s="24" t="s">
        <v>16</v>
      </c>
      <c r="B25" s="23" t="s">
        <v>3031</v>
      </c>
      <c r="C25" s="23" t="s">
        <v>3879</v>
      </c>
      <c r="D25" s="26">
        <v>43742</v>
      </c>
      <c r="E25" s="58">
        <v>5666.6</v>
      </c>
      <c r="F25" s="32">
        <v>165694876</v>
      </c>
    </row>
    <row r="26" spans="1:44" ht="41.25" customHeight="1" x14ac:dyDescent="0.25">
      <c r="A26" s="21" t="s">
        <v>16</v>
      </c>
      <c r="B26" s="22" t="s">
        <v>3881</v>
      </c>
      <c r="C26" s="22" t="s">
        <v>3880</v>
      </c>
      <c r="D26" s="33">
        <v>43742</v>
      </c>
      <c r="E26" s="60">
        <v>16561.03</v>
      </c>
      <c r="F26" s="34">
        <v>165694876</v>
      </c>
    </row>
    <row r="27" spans="1:44" ht="68.25" customHeight="1" x14ac:dyDescent="0.25">
      <c r="A27" s="24" t="s">
        <v>16</v>
      </c>
      <c r="B27" s="23" t="s">
        <v>2090</v>
      </c>
      <c r="C27" s="23" t="s">
        <v>3882</v>
      </c>
      <c r="D27" s="26">
        <v>43742</v>
      </c>
      <c r="E27" s="58">
        <v>86826</v>
      </c>
      <c r="F27" s="32">
        <v>165694876</v>
      </c>
    </row>
    <row r="28" spans="1:44" ht="63.75" customHeight="1" x14ac:dyDescent="0.25">
      <c r="A28" s="21" t="s">
        <v>16</v>
      </c>
      <c r="B28" s="22" t="s">
        <v>2100</v>
      </c>
      <c r="C28" s="22" t="s">
        <v>3883</v>
      </c>
      <c r="D28" s="33">
        <v>43742</v>
      </c>
      <c r="E28" s="60">
        <v>6577.2</v>
      </c>
      <c r="F28" s="34">
        <v>165694876</v>
      </c>
    </row>
    <row r="29" spans="1:44" ht="37.5" customHeight="1" x14ac:dyDescent="0.25">
      <c r="A29" s="24" t="s">
        <v>16</v>
      </c>
      <c r="B29" s="23" t="s">
        <v>1770</v>
      </c>
      <c r="C29" s="23" t="s">
        <v>1770</v>
      </c>
      <c r="D29" s="26">
        <v>43749</v>
      </c>
      <c r="E29" s="58">
        <v>900000</v>
      </c>
      <c r="F29" s="32">
        <v>165694876</v>
      </c>
    </row>
    <row r="30" spans="1:44" ht="58.5" customHeight="1" x14ac:dyDescent="0.25">
      <c r="A30" s="21" t="s">
        <v>16</v>
      </c>
      <c r="B30" s="22" t="s">
        <v>3885</v>
      </c>
      <c r="C30" s="22" t="s">
        <v>3884</v>
      </c>
      <c r="D30" s="33">
        <v>43739</v>
      </c>
      <c r="E30" s="60">
        <v>2290</v>
      </c>
      <c r="F30" s="34">
        <v>165695368</v>
      </c>
    </row>
    <row r="31" spans="1:44" ht="60" customHeight="1" x14ac:dyDescent="0.25">
      <c r="A31" s="24" t="s">
        <v>16</v>
      </c>
      <c r="B31" s="23" t="s">
        <v>3550</v>
      </c>
      <c r="C31" s="23" t="s">
        <v>3886</v>
      </c>
      <c r="D31" s="26">
        <v>43742</v>
      </c>
      <c r="E31" s="58">
        <v>884962.84</v>
      </c>
      <c r="F31" s="32">
        <v>165695368</v>
      </c>
    </row>
    <row r="32" spans="1:44" ht="43.5" customHeight="1" x14ac:dyDescent="0.25">
      <c r="A32" s="24" t="s">
        <v>16</v>
      </c>
      <c r="B32" s="23" t="s">
        <v>1648</v>
      </c>
      <c r="C32" s="23" t="s">
        <v>27</v>
      </c>
      <c r="D32" s="26">
        <v>43752</v>
      </c>
      <c r="E32" s="58">
        <v>494754.48</v>
      </c>
      <c r="F32" s="32">
        <v>165841941</v>
      </c>
    </row>
    <row r="33" spans="1:6" ht="39.75" customHeight="1" x14ac:dyDescent="0.25">
      <c r="A33" s="21" t="s">
        <v>25</v>
      </c>
      <c r="B33" s="22" t="s">
        <v>1648</v>
      </c>
      <c r="C33" s="22" t="s">
        <v>27</v>
      </c>
      <c r="D33" s="33">
        <v>43739</v>
      </c>
      <c r="E33" s="60">
        <v>100000</v>
      </c>
      <c r="F33" s="34" t="s">
        <v>8</v>
      </c>
    </row>
    <row r="34" spans="1:6" ht="47.25" customHeight="1" x14ac:dyDescent="0.25">
      <c r="A34" s="24" t="s">
        <v>25</v>
      </c>
      <c r="B34" s="23" t="s">
        <v>1648</v>
      </c>
      <c r="C34" s="23" t="s">
        <v>1681</v>
      </c>
      <c r="D34" s="26">
        <v>43739</v>
      </c>
      <c r="E34" s="58">
        <v>650000.84</v>
      </c>
      <c r="F34" s="32" t="s">
        <v>8</v>
      </c>
    </row>
    <row r="35" spans="1:6" ht="48" customHeight="1" x14ac:dyDescent="0.25">
      <c r="A35" s="21" t="s">
        <v>25</v>
      </c>
      <c r="B35" s="22" t="s">
        <v>1648</v>
      </c>
      <c r="C35" s="22" t="s">
        <v>27</v>
      </c>
      <c r="D35" s="33">
        <v>43752</v>
      </c>
      <c r="E35" s="60">
        <v>1400002.22</v>
      </c>
      <c r="F35" s="34" t="s">
        <v>8</v>
      </c>
    </row>
    <row r="36" spans="1:6" ht="41.25" customHeight="1" x14ac:dyDescent="0.25">
      <c r="A36" s="24" t="s">
        <v>2823</v>
      </c>
      <c r="B36" s="23" t="s">
        <v>2825</v>
      </c>
      <c r="C36" s="23" t="s">
        <v>3887</v>
      </c>
      <c r="D36" s="26">
        <v>43752</v>
      </c>
      <c r="E36" s="58">
        <v>2188339.1</v>
      </c>
      <c r="F36" s="32" t="s">
        <v>1090</v>
      </c>
    </row>
    <row r="37" spans="1:6" ht="35.25" customHeight="1" x14ac:dyDescent="0.25">
      <c r="A37" s="21" t="s">
        <v>3888</v>
      </c>
      <c r="B37" s="22" t="s">
        <v>3119</v>
      </c>
      <c r="C37" s="22" t="s">
        <v>3119</v>
      </c>
      <c r="D37" s="33">
        <v>43752</v>
      </c>
      <c r="E37" s="60">
        <v>0</v>
      </c>
      <c r="F37" s="34" t="s">
        <v>1090</v>
      </c>
    </row>
    <row r="38" spans="1:6" ht="28.5" customHeight="1" x14ac:dyDescent="0.25">
      <c r="A38" s="24" t="s">
        <v>3889</v>
      </c>
      <c r="B38" s="23" t="s">
        <v>3187</v>
      </c>
      <c r="C38" s="23" t="s">
        <v>3887</v>
      </c>
      <c r="D38" s="26">
        <v>43752</v>
      </c>
      <c r="E38" s="58">
        <v>5223</v>
      </c>
      <c r="F38" s="32" t="s">
        <v>1090</v>
      </c>
    </row>
    <row r="39" spans="1:6" ht="47.25" customHeight="1" x14ac:dyDescent="0.25">
      <c r="A39" s="21" t="s">
        <v>3890</v>
      </c>
      <c r="B39" s="22" t="s">
        <v>3189</v>
      </c>
      <c r="C39" s="22" t="s">
        <v>3887</v>
      </c>
      <c r="D39" s="33">
        <v>43752</v>
      </c>
      <c r="E39" s="60">
        <v>5878.5</v>
      </c>
      <c r="F39" s="34" t="s">
        <v>1090</v>
      </c>
    </row>
    <row r="40" spans="1:6" ht="31.5" customHeight="1" x14ac:dyDescent="0.25">
      <c r="A40" s="24" t="s">
        <v>3891</v>
      </c>
      <c r="B40" s="23" t="s">
        <v>3191</v>
      </c>
      <c r="C40" s="23" t="s">
        <v>3887</v>
      </c>
      <c r="D40" s="26">
        <v>43752</v>
      </c>
      <c r="E40" s="58">
        <v>9375.2000000000007</v>
      </c>
      <c r="F40" s="32" t="s">
        <v>1090</v>
      </c>
    </row>
    <row r="41" spans="1:6" ht="28.5" customHeight="1" x14ac:dyDescent="0.25">
      <c r="A41" s="21" t="s">
        <v>3892</v>
      </c>
      <c r="B41" s="22" t="s">
        <v>3193</v>
      </c>
      <c r="C41" s="22" t="s">
        <v>3887</v>
      </c>
      <c r="D41" s="33">
        <v>43752</v>
      </c>
      <c r="E41" s="60">
        <v>4888.5</v>
      </c>
      <c r="F41" s="34" t="s">
        <v>1090</v>
      </c>
    </row>
    <row r="42" spans="1:6" ht="27.75" customHeight="1" x14ac:dyDescent="0.25">
      <c r="A42" s="24" t="s">
        <v>3893</v>
      </c>
      <c r="B42" s="23" t="s">
        <v>3195</v>
      </c>
      <c r="C42" s="23" t="s">
        <v>3887</v>
      </c>
      <c r="D42" s="26">
        <v>43752</v>
      </c>
      <c r="E42" s="58">
        <v>5316.2</v>
      </c>
      <c r="F42" s="32" t="s">
        <v>1090</v>
      </c>
    </row>
    <row r="43" spans="1:6" ht="40.5" customHeight="1" x14ac:dyDescent="0.25">
      <c r="A43" s="21" t="s">
        <v>3894</v>
      </c>
      <c r="B43" s="22" t="s">
        <v>3197</v>
      </c>
      <c r="C43" s="22" t="s">
        <v>3887</v>
      </c>
      <c r="D43" s="33">
        <v>43752</v>
      </c>
      <c r="E43" s="60">
        <v>11806.1</v>
      </c>
      <c r="F43" s="34" t="s">
        <v>1090</v>
      </c>
    </row>
    <row r="44" spans="1:6" ht="29.25" customHeight="1" x14ac:dyDescent="0.25">
      <c r="A44" s="24" t="s">
        <v>3895</v>
      </c>
      <c r="B44" s="23" t="s">
        <v>3203</v>
      </c>
      <c r="C44" s="23" t="s">
        <v>3887</v>
      </c>
      <c r="D44" s="26">
        <v>43752</v>
      </c>
      <c r="E44" s="58">
        <v>13281</v>
      </c>
      <c r="F44" s="32" t="s">
        <v>1090</v>
      </c>
    </row>
    <row r="45" spans="1:6" ht="26.25" customHeight="1" x14ac:dyDescent="0.25">
      <c r="A45" s="21" t="s">
        <v>3896</v>
      </c>
      <c r="B45" s="22" t="s">
        <v>3205</v>
      </c>
      <c r="C45" s="22" t="s">
        <v>3887</v>
      </c>
      <c r="D45" s="33">
        <v>43752</v>
      </c>
      <c r="E45" s="60">
        <v>5198.3</v>
      </c>
      <c r="F45" s="34" t="s">
        <v>1090</v>
      </c>
    </row>
    <row r="46" spans="1:6" ht="25.5" customHeight="1" x14ac:dyDescent="0.25">
      <c r="A46" s="24" t="s">
        <v>3897</v>
      </c>
      <c r="B46" s="23" t="s">
        <v>3207</v>
      </c>
      <c r="C46" s="23" t="s">
        <v>3887</v>
      </c>
      <c r="D46" s="26">
        <v>43752</v>
      </c>
      <c r="E46" s="58">
        <v>7602.4</v>
      </c>
      <c r="F46" s="32" t="s">
        <v>1090</v>
      </c>
    </row>
    <row r="47" spans="1:6" ht="30.75" customHeight="1" x14ac:dyDescent="0.25">
      <c r="A47" s="21" t="s">
        <v>3898</v>
      </c>
      <c r="B47" s="22" t="s">
        <v>3210</v>
      </c>
      <c r="C47" s="22" t="s">
        <v>3899</v>
      </c>
      <c r="D47" s="33">
        <v>43752</v>
      </c>
      <c r="E47" s="60">
        <v>3589.8</v>
      </c>
      <c r="F47" s="34" t="s">
        <v>1090</v>
      </c>
    </row>
    <row r="48" spans="1:6" ht="34.5" customHeight="1" x14ac:dyDescent="0.25">
      <c r="A48" s="24" t="s">
        <v>3900</v>
      </c>
      <c r="B48" s="23" t="s">
        <v>3212</v>
      </c>
      <c r="C48" s="23" t="s">
        <v>3887</v>
      </c>
      <c r="D48" s="26">
        <v>43752</v>
      </c>
      <c r="E48" s="58">
        <v>6638.8</v>
      </c>
      <c r="F48" s="32" t="s">
        <v>1090</v>
      </c>
    </row>
    <row r="49" spans="1:6" ht="38.25" customHeight="1" x14ac:dyDescent="0.25">
      <c r="A49" s="21" t="s">
        <v>3901</v>
      </c>
      <c r="B49" s="22" t="s">
        <v>3214</v>
      </c>
      <c r="C49" s="22" t="s">
        <v>3887</v>
      </c>
      <c r="D49" s="33">
        <v>43752</v>
      </c>
      <c r="E49" s="60">
        <v>6983.1</v>
      </c>
      <c r="F49" s="34" t="s">
        <v>1090</v>
      </c>
    </row>
    <row r="50" spans="1:6" ht="42.75" customHeight="1" x14ac:dyDescent="0.25">
      <c r="A50" s="24" t="s">
        <v>3902</v>
      </c>
      <c r="B50" s="23" t="s">
        <v>3216</v>
      </c>
      <c r="C50" s="23" t="s">
        <v>3887</v>
      </c>
      <c r="D50" s="26">
        <v>43752</v>
      </c>
      <c r="E50" s="58">
        <v>6832.5</v>
      </c>
      <c r="F50" s="32" t="s">
        <v>1090</v>
      </c>
    </row>
    <row r="51" spans="1:6" ht="34.5" customHeight="1" x14ac:dyDescent="0.25">
      <c r="A51" s="21" t="s">
        <v>3903</v>
      </c>
      <c r="B51" s="22" t="s">
        <v>3218</v>
      </c>
      <c r="C51" s="22" t="s">
        <v>3887</v>
      </c>
      <c r="D51" s="33">
        <v>43752</v>
      </c>
      <c r="E51" s="60">
        <v>7545.1</v>
      </c>
      <c r="F51" s="34" t="s">
        <v>1090</v>
      </c>
    </row>
    <row r="52" spans="1:6" ht="33.75" customHeight="1" x14ac:dyDescent="0.25">
      <c r="A52" s="24" t="s">
        <v>3904</v>
      </c>
      <c r="B52" s="23" t="s">
        <v>3222</v>
      </c>
      <c r="C52" s="23" t="s">
        <v>3887</v>
      </c>
      <c r="D52" s="26">
        <v>43752</v>
      </c>
      <c r="E52" s="58">
        <v>12263.1</v>
      </c>
      <c r="F52" s="32" t="s">
        <v>1090</v>
      </c>
    </row>
    <row r="53" spans="1:6" ht="39" customHeight="1" x14ac:dyDescent="0.25">
      <c r="A53" s="21" t="s">
        <v>3905</v>
      </c>
      <c r="B53" s="22" t="s">
        <v>3224</v>
      </c>
      <c r="C53" s="22" t="s">
        <v>3887</v>
      </c>
      <c r="D53" s="33">
        <v>43752</v>
      </c>
      <c r="E53" s="60">
        <v>7907</v>
      </c>
      <c r="F53" s="34" t="s">
        <v>1090</v>
      </c>
    </row>
    <row r="54" spans="1:6" ht="30.75" customHeight="1" x14ac:dyDescent="0.25">
      <c r="A54" s="24" t="s">
        <v>3906</v>
      </c>
      <c r="B54" s="23" t="s">
        <v>3226</v>
      </c>
      <c r="C54" s="23" t="s">
        <v>3887</v>
      </c>
      <c r="D54" s="26">
        <v>43752</v>
      </c>
      <c r="E54" s="58">
        <v>5166.8999999999996</v>
      </c>
      <c r="F54" s="32" t="s">
        <v>1090</v>
      </c>
    </row>
    <row r="55" spans="1:6" ht="37.5" customHeight="1" x14ac:dyDescent="0.25">
      <c r="A55" s="21" t="s">
        <v>3907</v>
      </c>
      <c r="B55" s="22" t="s">
        <v>3449</v>
      </c>
      <c r="C55" s="22" t="s">
        <v>3887</v>
      </c>
      <c r="D55" s="33">
        <v>43752</v>
      </c>
      <c r="E55" s="60">
        <v>6704.3</v>
      </c>
      <c r="F55" s="34" t="s">
        <v>1090</v>
      </c>
    </row>
    <row r="56" spans="1:6" ht="33.75" customHeight="1" x14ac:dyDescent="0.25">
      <c r="A56" s="24" t="s">
        <v>3908</v>
      </c>
      <c r="B56" s="23" t="s">
        <v>3453</v>
      </c>
      <c r="C56" s="23" t="s">
        <v>3887</v>
      </c>
      <c r="D56" s="26">
        <v>43752</v>
      </c>
      <c r="E56" s="58">
        <v>7659</v>
      </c>
      <c r="F56" s="32" t="s">
        <v>1090</v>
      </c>
    </row>
    <row r="57" spans="1:6" ht="39.75" customHeight="1" x14ac:dyDescent="0.25">
      <c r="A57" s="21" t="s">
        <v>3909</v>
      </c>
      <c r="B57" s="22" t="s">
        <v>3485</v>
      </c>
      <c r="C57" s="22" t="s">
        <v>3887</v>
      </c>
      <c r="D57" s="33">
        <v>43752</v>
      </c>
      <c r="E57" s="60">
        <v>7633.2</v>
      </c>
      <c r="F57" s="34" t="s">
        <v>1090</v>
      </c>
    </row>
    <row r="58" spans="1:6" ht="34.5" customHeight="1" x14ac:dyDescent="0.25">
      <c r="A58" s="24" t="s">
        <v>3910</v>
      </c>
      <c r="B58" s="23" t="s">
        <v>3456</v>
      </c>
      <c r="C58" s="23" t="s">
        <v>3887</v>
      </c>
      <c r="D58" s="26">
        <v>43752</v>
      </c>
      <c r="E58" s="58">
        <v>7018</v>
      </c>
      <c r="F58" s="32" t="s">
        <v>1090</v>
      </c>
    </row>
    <row r="59" spans="1:6" ht="25.5" customHeight="1" x14ac:dyDescent="0.25">
      <c r="A59" s="21" t="s">
        <v>3911</v>
      </c>
      <c r="B59" s="22" t="s">
        <v>3458</v>
      </c>
      <c r="C59" s="22" t="s">
        <v>3887</v>
      </c>
      <c r="D59" s="33">
        <v>43752</v>
      </c>
      <c r="E59" s="60">
        <v>6390.4</v>
      </c>
      <c r="F59" s="34" t="s">
        <v>1090</v>
      </c>
    </row>
    <row r="60" spans="1:6" ht="23.25" customHeight="1" x14ac:dyDescent="0.25">
      <c r="A60" s="24" t="s">
        <v>3912</v>
      </c>
      <c r="B60" s="23" t="s">
        <v>3460</v>
      </c>
      <c r="C60" s="23" t="s">
        <v>3887</v>
      </c>
      <c r="D60" s="26">
        <v>43752</v>
      </c>
      <c r="E60" s="58">
        <v>6984</v>
      </c>
      <c r="F60" s="32" t="s">
        <v>1090</v>
      </c>
    </row>
    <row r="61" spans="1:6" ht="36" customHeight="1" x14ac:dyDescent="0.25">
      <c r="A61" s="21" t="s">
        <v>3913</v>
      </c>
      <c r="B61" s="22" t="s">
        <v>3462</v>
      </c>
      <c r="C61" s="22" t="s">
        <v>3887</v>
      </c>
      <c r="D61" s="33">
        <v>43752</v>
      </c>
      <c r="E61" s="60">
        <v>7301.3</v>
      </c>
      <c r="F61" s="34" t="s">
        <v>1090</v>
      </c>
    </row>
    <row r="62" spans="1:6" ht="32.25" customHeight="1" x14ac:dyDescent="0.25">
      <c r="A62" s="24" t="s">
        <v>3914</v>
      </c>
      <c r="B62" s="23" t="s">
        <v>3464</v>
      </c>
      <c r="C62" s="23" t="s">
        <v>3887</v>
      </c>
      <c r="D62" s="26">
        <v>43752</v>
      </c>
      <c r="E62" s="58">
        <v>7281</v>
      </c>
      <c r="F62" s="32" t="s">
        <v>1090</v>
      </c>
    </row>
    <row r="63" spans="1:6" ht="29.25" customHeight="1" x14ac:dyDescent="0.25">
      <c r="A63" s="21" t="s">
        <v>3915</v>
      </c>
      <c r="B63" s="22" t="s">
        <v>3466</v>
      </c>
      <c r="C63" s="22" t="s">
        <v>3887</v>
      </c>
      <c r="D63" s="33">
        <v>43752</v>
      </c>
      <c r="E63" s="60">
        <v>9458.1</v>
      </c>
      <c r="F63" s="34" t="s">
        <v>1090</v>
      </c>
    </row>
    <row r="64" spans="1:6" ht="33" customHeight="1" x14ac:dyDescent="0.25">
      <c r="A64" s="24" t="s">
        <v>3916</v>
      </c>
      <c r="B64" s="23" t="s">
        <v>3240</v>
      </c>
      <c r="C64" s="23" t="s">
        <v>3887</v>
      </c>
      <c r="D64" s="26">
        <v>43752</v>
      </c>
      <c r="E64" s="58">
        <v>6470.5</v>
      </c>
      <c r="F64" s="32" t="s">
        <v>1090</v>
      </c>
    </row>
    <row r="65" spans="1:6" ht="32.25" customHeight="1" x14ac:dyDescent="0.25">
      <c r="A65" s="21" t="s">
        <v>3917</v>
      </c>
      <c r="B65" s="22" t="s">
        <v>60</v>
      </c>
      <c r="C65" s="22" t="s">
        <v>3887</v>
      </c>
      <c r="D65" s="33">
        <v>43752</v>
      </c>
      <c r="E65" s="60">
        <v>8592.9</v>
      </c>
      <c r="F65" s="34" t="s">
        <v>1090</v>
      </c>
    </row>
    <row r="66" spans="1:6" ht="33.75" customHeight="1" x14ac:dyDescent="0.25">
      <c r="A66" s="24" t="s">
        <v>3918</v>
      </c>
      <c r="B66" s="23" t="s">
        <v>75</v>
      </c>
      <c r="C66" s="23" t="s">
        <v>3887</v>
      </c>
      <c r="D66" s="26">
        <v>43752</v>
      </c>
      <c r="E66" s="58">
        <v>8592.7999999999993</v>
      </c>
      <c r="F66" s="32" t="s">
        <v>1090</v>
      </c>
    </row>
    <row r="67" spans="1:6" ht="36.75" customHeight="1" x14ac:dyDescent="0.25">
      <c r="A67" s="21" t="s">
        <v>3919</v>
      </c>
      <c r="B67" s="22" t="s">
        <v>78</v>
      </c>
      <c r="C67" s="22" t="s">
        <v>3887</v>
      </c>
      <c r="D67" s="33">
        <v>43752</v>
      </c>
      <c r="E67" s="60">
        <v>8592.9</v>
      </c>
      <c r="F67" s="34" t="s">
        <v>1090</v>
      </c>
    </row>
    <row r="68" spans="1:6" ht="35.25" customHeight="1" x14ac:dyDescent="0.25">
      <c r="A68" s="24" t="s">
        <v>3920</v>
      </c>
      <c r="B68" s="23" t="s">
        <v>590</v>
      </c>
      <c r="C68" s="23" t="s">
        <v>3887</v>
      </c>
      <c r="D68" s="26">
        <v>43752</v>
      </c>
      <c r="E68" s="58">
        <v>8592.7999999999993</v>
      </c>
      <c r="F68" s="32" t="s">
        <v>1090</v>
      </c>
    </row>
    <row r="69" spans="1:6" ht="25.5" customHeight="1" x14ac:dyDescent="0.25">
      <c r="A69" s="21" t="s">
        <v>3921</v>
      </c>
      <c r="B69" s="22" t="s">
        <v>3248</v>
      </c>
      <c r="C69" s="22" t="s">
        <v>3887</v>
      </c>
      <c r="D69" s="33">
        <v>43752</v>
      </c>
      <c r="E69" s="60">
        <v>5878.5</v>
      </c>
      <c r="F69" s="34" t="s">
        <v>1090</v>
      </c>
    </row>
    <row r="70" spans="1:6" ht="38.25" customHeight="1" x14ac:dyDescent="0.25">
      <c r="A70" s="24" t="s">
        <v>3922</v>
      </c>
      <c r="B70" s="23" t="s">
        <v>106</v>
      </c>
      <c r="C70" s="23" t="s">
        <v>3887</v>
      </c>
      <c r="D70" s="26">
        <v>43752</v>
      </c>
      <c r="E70" s="58">
        <v>9478.7000000000007</v>
      </c>
      <c r="F70" s="32" t="s">
        <v>1090</v>
      </c>
    </row>
    <row r="71" spans="1:6" ht="30" customHeight="1" x14ac:dyDescent="0.25">
      <c r="A71" s="21" t="s">
        <v>3923</v>
      </c>
      <c r="B71" s="22" t="s">
        <v>3119</v>
      </c>
      <c r="C71" s="22" t="s">
        <v>3119</v>
      </c>
      <c r="D71" s="33">
        <v>43752</v>
      </c>
      <c r="E71" s="60">
        <v>0</v>
      </c>
      <c r="F71" s="34" t="s">
        <v>1090</v>
      </c>
    </row>
    <row r="72" spans="1:6" ht="34.5" customHeight="1" x14ac:dyDescent="0.25">
      <c r="A72" s="24" t="s">
        <v>3924</v>
      </c>
      <c r="B72" s="23" t="s">
        <v>3252</v>
      </c>
      <c r="C72" s="23" t="s">
        <v>3887</v>
      </c>
      <c r="D72" s="26">
        <v>43752</v>
      </c>
      <c r="E72" s="58">
        <v>16029.2</v>
      </c>
      <c r="F72" s="32" t="s">
        <v>1090</v>
      </c>
    </row>
    <row r="73" spans="1:6" ht="30.75" customHeight="1" x14ac:dyDescent="0.25">
      <c r="A73" s="21" t="s">
        <v>3925</v>
      </c>
      <c r="B73" s="22" t="s">
        <v>113</v>
      </c>
      <c r="C73" s="22" t="s">
        <v>3887</v>
      </c>
      <c r="D73" s="33">
        <v>43752</v>
      </c>
      <c r="E73" s="60">
        <v>8592.7999999999993</v>
      </c>
      <c r="F73" s="34" t="s">
        <v>1090</v>
      </c>
    </row>
    <row r="74" spans="1:6" ht="32.25" customHeight="1" x14ac:dyDescent="0.25">
      <c r="A74" s="24" t="s">
        <v>3926</v>
      </c>
      <c r="B74" s="23" t="s">
        <v>115</v>
      </c>
      <c r="C74" s="23" t="s">
        <v>3927</v>
      </c>
      <c r="D74" s="26">
        <v>43752</v>
      </c>
      <c r="E74" s="58">
        <v>8713.5</v>
      </c>
      <c r="F74" s="32" t="s">
        <v>1090</v>
      </c>
    </row>
    <row r="75" spans="1:6" ht="35.25" customHeight="1" x14ac:dyDescent="0.25">
      <c r="A75" s="21" t="s">
        <v>3928</v>
      </c>
      <c r="B75" s="22" t="s">
        <v>11</v>
      </c>
      <c r="C75" s="22" t="s">
        <v>3929</v>
      </c>
      <c r="D75" s="33">
        <v>43752</v>
      </c>
      <c r="E75" s="60">
        <v>8801.2000000000007</v>
      </c>
      <c r="F75" s="34" t="s">
        <v>1090</v>
      </c>
    </row>
    <row r="76" spans="1:6" ht="33.75" customHeight="1" x14ac:dyDescent="0.25">
      <c r="A76" s="24" t="s">
        <v>3930</v>
      </c>
      <c r="B76" s="23" t="s">
        <v>133</v>
      </c>
      <c r="C76" s="23" t="s">
        <v>3887</v>
      </c>
      <c r="D76" s="26">
        <v>43752</v>
      </c>
      <c r="E76" s="58">
        <v>16029.3</v>
      </c>
      <c r="F76" s="32" t="s">
        <v>1090</v>
      </c>
    </row>
    <row r="77" spans="1:6" ht="34.5" customHeight="1" x14ac:dyDescent="0.25">
      <c r="A77" s="21" t="s">
        <v>3931</v>
      </c>
      <c r="B77" s="22" t="s">
        <v>3263</v>
      </c>
      <c r="C77" s="22" t="s">
        <v>3887</v>
      </c>
      <c r="D77" s="33">
        <v>43752</v>
      </c>
      <c r="E77" s="60">
        <v>16029.3</v>
      </c>
      <c r="F77" s="34" t="s">
        <v>1090</v>
      </c>
    </row>
    <row r="78" spans="1:6" ht="36.75" customHeight="1" x14ac:dyDescent="0.25">
      <c r="A78" s="24" t="s">
        <v>3932</v>
      </c>
      <c r="B78" s="23" t="s">
        <v>3492</v>
      </c>
      <c r="C78" s="23" t="s">
        <v>3887</v>
      </c>
      <c r="D78" s="26">
        <v>43752</v>
      </c>
      <c r="E78" s="58">
        <v>16029.3</v>
      </c>
      <c r="F78" s="32" t="s">
        <v>1090</v>
      </c>
    </row>
    <row r="79" spans="1:6" ht="32.25" customHeight="1" x14ac:dyDescent="0.25">
      <c r="A79" s="21" t="s">
        <v>3933</v>
      </c>
      <c r="B79" s="22" t="s">
        <v>145</v>
      </c>
      <c r="C79" s="22" t="s">
        <v>3934</v>
      </c>
      <c r="D79" s="33">
        <v>43752</v>
      </c>
      <c r="E79" s="60">
        <v>7957.6</v>
      </c>
      <c r="F79" s="34" t="s">
        <v>1090</v>
      </c>
    </row>
    <row r="80" spans="1:6" ht="33.75" customHeight="1" x14ac:dyDescent="0.25">
      <c r="A80" s="24" t="s">
        <v>3935</v>
      </c>
      <c r="B80" s="23" t="s">
        <v>156</v>
      </c>
      <c r="C80" s="23" t="s">
        <v>3936</v>
      </c>
      <c r="D80" s="26">
        <v>43752</v>
      </c>
      <c r="E80" s="58">
        <v>6863</v>
      </c>
      <c r="F80" s="32" t="s">
        <v>1090</v>
      </c>
    </row>
    <row r="81" spans="1:6" ht="35.25" customHeight="1" x14ac:dyDescent="0.25">
      <c r="A81" s="21" t="s">
        <v>3937</v>
      </c>
      <c r="B81" s="22" t="s">
        <v>160</v>
      </c>
      <c r="C81" s="22" t="s">
        <v>3938</v>
      </c>
      <c r="D81" s="33">
        <v>43752</v>
      </c>
      <c r="E81" s="60">
        <v>5952.5</v>
      </c>
      <c r="F81" s="34" t="s">
        <v>1090</v>
      </c>
    </row>
    <row r="82" spans="1:6" ht="36" customHeight="1" x14ac:dyDescent="0.25">
      <c r="A82" s="24" t="s">
        <v>3939</v>
      </c>
      <c r="B82" s="23" t="s">
        <v>3479</v>
      </c>
      <c r="C82" s="23" t="s">
        <v>3887</v>
      </c>
      <c r="D82" s="26">
        <v>43752</v>
      </c>
      <c r="E82" s="58">
        <v>6354.2</v>
      </c>
      <c r="F82" s="32" t="s">
        <v>1090</v>
      </c>
    </row>
    <row r="83" spans="1:6" ht="29.25" customHeight="1" x14ac:dyDescent="0.25">
      <c r="A83" s="21" t="s">
        <v>3940</v>
      </c>
      <c r="B83" s="22" t="s">
        <v>3483</v>
      </c>
      <c r="C83" s="22" t="s">
        <v>3887</v>
      </c>
      <c r="D83" s="33">
        <v>43752</v>
      </c>
      <c r="E83" s="60">
        <v>24813.4</v>
      </c>
      <c r="F83" s="34" t="s">
        <v>1090</v>
      </c>
    </row>
    <row r="84" spans="1:6" ht="30" customHeight="1" x14ac:dyDescent="0.25">
      <c r="A84" s="24" t="s">
        <v>3941</v>
      </c>
      <c r="B84" s="23" t="s">
        <v>3181</v>
      </c>
      <c r="C84" s="23" t="s">
        <v>3887</v>
      </c>
      <c r="D84" s="26">
        <v>43752</v>
      </c>
      <c r="E84" s="58">
        <v>5537.5</v>
      </c>
      <c r="F84" s="32" t="s">
        <v>1090</v>
      </c>
    </row>
    <row r="85" spans="1:6" ht="39" customHeight="1" x14ac:dyDescent="0.25">
      <c r="A85" s="21" t="s">
        <v>3942</v>
      </c>
      <c r="B85" s="22" t="s">
        <v>3943</v>
      </c>
      <c r="C85" s="22" t="s">
        <v>3564</v>
      </c>
      <c r="D85" s="33">
        <v>43752</v>
      </c>
      <c r="E85" s="60">
        <v>13070.7</v>
      </c>
      <c r="F85" s="34" t="s">
        <v>1090</v>
      </c>
    </row>
    <row r="86" spans="1:6" ht="36.75" customHeight="1" x14ac:dyDescent="0.25">
      <c r="A86" s="24" t="s">
        <v>3944</v>
      </c>
      <c r="B86" s="23" t="s">
        <v>3945</v>
      </c>
      <c r="C86" s="23" t="s">
        <v>3564</v>
      </c>
      <c r="D86" s="26">
        <v>43752</v>
      </c>
      <c r="E86" s="58">
        <v>18344.7</v>
      </c>
      <c r="F86" s="32" t="s">
        <v>1090</v>
      </c>
    </row>
    <row r="87" spans="1:6" ht="35.25" customHeight="1" x14ac:dyDescent="0.25">
      <c r="A87" s="21" t="s">
        <v>3946</v>
      </c>
      <c r="B87" s="22" t="s">
        <v>3273</v>
      </c>
      <c r="C87" s="22" t="s">
        <v>3887</v>
      </c>
      <c r="D87" s="33">
        <v>43752</v>
      </c>
      <c r="E87" s="60">
        <v>6497.6</v>
      </c>
      <c r="F87" s="34" t="s">
        <v>1090</v>
      </c>
    </row>
    <row r="88" spans="1:6" ht="32.25" customHeight="1" x14ac:dyDescent="0.25">
      <c r="A88" s="24" t="s">
        <v>3947</v>
      </c>
      <c r="B88" s="23" t="s">
        <v>3185</v>
      </c>
      <c r="C88" s="23" t="s">
        <v>3887</v>
      </c>
      <c r="D88" s="26">
        <v>43752</v>
      </c>
      <c r="E88" s="58">
        <v>6354.2</v>
      </c>
      <c r="F88" s="32" t="s">
        <v>1090</v>
      </c>
    </row>
    <row r="89" spans="1:6" ht="29.25" customHeight="1" x14ac:dyDescent="0.25">
      <c r="A89" s="21" t="s">
        <v>3948</v>
      </c>
      <c r="B89" s="22" t="s">
        <v>3275</v>
      </c>
      <c r="C89" s="22" t="s">
        <v>3887</v>
      </c>
      <c r="D89" s="33">
        <v>43752</v>
      </c>
      <c r="E89" s="60">
        <v>6572</v>
      </c>
      <c r="F89" s="34" t="s">
        <v>1090</v>
      </c>
    </row>
    <row r="90" spans="1:6" ht="39" customHeight="1" x14ac:dyDescent="0.25">
      <c r="A90" s="24" t="s">
        <v>3949</v>
      </c>
      <c r="B90" s="23" t="s">
        <v>3296</v>
      </c>
      <c r="C90" s="23" t="s">
        <v>3887</v>
      </c>
      <c r="D90" s="26">
        <v>43752</v>
      </c>
      <c r="E90" s="58">
        <v>16029.3</v>
      </c>
      <c r="F90" s="32" t="s">
        <v>1090</v>
      </c>
    </row>
    <row r="91" spans="1:6" ht="42" customHeight="1" x14ac:dyDescent="0.25">
      <c r="A91" s="21" t="s">
        <v>3950</v>
      </c>
      <c r="B91" s="22" t="s">
        <v>3281</v>
      </c>
      <c r="C91" s="22" t="s">
        <v>3887</v>
      </c>
      <c r="D91" s="33">
        <v>43752</v>
      </c>
      <c r="E91" s="60">
        <v>9572.5</v>
      </c>
      <c r="F91" s="34" t="s">
        <v>1090</v>
      </c>
    </row>
    <row r="92" spans="1:6" ht="60" customHeight="1" x14ac:dyDescent="0.25">
      <c r="A92" s="24" t="s">
        <v>3951</v>
      </c>
      <c r="B92" s="23" t="s">
        <v>3285</v>
      </c>
      <c r="C92" s="23" t="s">
        <v>3887</v>
      </c>
      <c r="D92" s="26">
        <v>43752</v>
      </c>
      <c r="E92" s="58">
        <v>6354.2</v>
      </c>
      <c r="F92" s="32" t="s">
        <v>1090</v>
      </c>
    </row>
    <row r="93" spans="1:6" ht="57" customHeight="1" x14ac:dyDescent="0.25">
      <c r="A93" s="21" t="s">
        <v>3952</v>
      </c>
      <c r="B93" s="22" t="s">
        <v>3288</v>
      </c>
      <c r="C93" s="22" t="s">
        <v>3953</v>
      </c>
      <c r="D93" s="33">
        <v>43752</v>
      </c>
      <c r="E93" s="60">
        <v>2305.37</v>
      </c>
      <c r="F93" s="34" t="s">
        <v>1090</v>
      </c>
    </row>
    <row r="94" spans="1:6" ht="57.75" customHeight="1" x14ac:dyDescent="0.25">
      <c r="A94" s="24" t="s">
        <v>3954</v>
      </c>
      <c r="B94" s="23" t="s">
        <v>3291</v>
      </c>
      <c r="C94" s="23" t="s">
        <v>3955</v>
      </c>
      <c r="D94" s="26">
        <v>43752</v>
      </c>
      <c r="E94" s="58">
        <v>1206.53</v>
      </c>
      <c r="F94" s="32" t="s">
        <v>1090</v>
      </c>
    </row>
    <row r="95" spans="1:6" ht="52.5" customHeight="1" x14ac:dyDescent="0.25">
      <c r="A95" s="21" t="s">
        <v>3956</v>
      </c>
      <c r="B95" s="22" t="s">
        <v>3781</v>
      </c>
      <c r="C95" s="22" t="s">
        <v>3887</v>
      </c>
      <c r="D95" s="33">
        <v>43752</v>
      </c>
      <c r="E95" s="60">
        <v>6912.7</v>
      </c>
      <c r="F95" s="34" t="s">
        <v>1090</v>
      </c>
    </row>
    <row r="96" spans="1:6" ht="35.25" customHeight="1" x14ac:dyDescent="0.25">
      <c r="A96" s="24" t="s">
        <v>3957</v>
      </c>
      <c r="B96" s="23" t="s">
        <v>187</v>
      </c>
      <c r="C96" s="23" t="s">
        <v>3958</v>
      </c>
      <c r="D96" s="26">
        <v>43752</v>
      </c>
      <c r="E96" s="58">
        <v>2775.8</v>
      </c>
      <c r="F96" s="32" t="s">
        <v>1090</v>
      </c>
    </row>
    <row r="97" spans="1:7" ht="30.75" customHeight="1" x14ac:dyDescent="0.25">
      <c r="A97" s="21" t="s">
        <v>3959</v>
      </c>
      <c r="B97" s="22" t="s">
        <v>89</v>
      </c>
      <c r="C97" s="22" t="s">
        <v>3887</v>
      </c>
      <c r="D97" s="33">
        <v>43752</v>
      </c>
      <c r="E97" s="60">
        <v>8450.1</v>
      </c>
      <c r="F97" s="34" t="s">
        <v>1090</v>
      </c>
    </row>
    <row r="98" spans="1:7" ht="33.75" customHeight="1" x14ac:dyDescent="0.25">
      <c r="A98" s="24" t="s">
        <v>3960</v>
      </c>
      <c r="B98" s="23" t="s">
        <v>92</v>
      </c>
      <c r="C98" s="23" t="s">
        <v>3961</v>
      </c>
      <c r="D98" s="26">
        <v>43752</v>
      </c>
      <c r="E98" s="58">
        <v>15680.8</v>
      </c>
      <c r="F98" s="32" t="s">
        <v>1090</v>
      </c>
    </row>
    <row r="99" spans="1:7" ht="61.5" customHeight="1" x14ac:dyDescent="0.25">
      <c r="A99" s="21" t="s">
        <v>3962</v>
      </c>
      <c r="B99" s="22" t="s">
        <v>3963</v>
      </c>
      <c r="C99" s="22" t="s">
        <v>3887</v>
      </c>
      <c r="D99" s="33">
        <v>43752</v>
      </c>
      <c r="E99" s="60">
        <v>7940.3</v>
      </c>
      <c r="F99" s="34" t="s">
        <v>1090</v>
      </c>
    </row>
    <row r="100" spans="1:7" ht="64.5" customHeight="1" x14ac:dyDescent="0.25">
      <c r="A100" s="24" t="s">
        <v>3964</v>
      </c>
      <c r="B100" s="23" t="s">
        <v>147</v>
      </c>
      <c r="C100" s="23" t="s">
        <v>3965</v>
      </c>
      <c r="D100" s="26">
        <v>43752</v>
      </c>
      <c r="E100" s="58">
        <v>6470.6</v>
      </c>
      <c r="F100" s="32" t="s">
        <v>1090</v>
      </c>
    </row>
    <row r="101" spans="1:7" ht="54.75" customHeight="1" x14ac:dyDescent="0.25">
      <c r="A101" s="21" t="s">
        <v>3966</v>
      </c>
      <c r="B101" s="22" t="s">
        <v>2778</v>
      </c>
      <c r="C101" s="22" t="s">
        <v>3961</v>
      </c>
      <c r="D101" s="33">
        <v>43752</v>
      </c>
      <c r="E101" s="60">
        <v>16898.400000000001</v>
      </c>
      <c r="F101" s="34" t="s">
        <v>1090</v>
      </c>
    </row>
    <row r="102" spans="1:7" ht="57.75" customHeight="1" x14ac:dyDescent="0.25">
      <c r="A102" s="24" t="s">
        <v>3967</v>
      </c>
      <c r="B102" s="23" t="s">
        <v>3481</v>
      </c>
      <c r="C102" s="23" t="s">
        <v>3887</v>
      </c>
      <c r="D102" s="26">
        <v>43752</v>
      </c>
      <c r="E102" s="58">
        <v>16029.3</v>
      </c>
      <c r="F102" s="32" t="s">
        <v>1090</v>
      </c>
    </row>
    <row r="103" spans="1:7" ht="66.75" customHeight="1" x14ac:dyDescent="0.25">
      <c r="A103" s="21" t="s">
        <v>3968</v>
      </c>
      <c r="B103" s="22" t="s">
        <v>3119</v>
      </c>
      <c r="C103" s="22" t="s">
        <v>3119</v>
      </c>
      <c r="D103" s="33">
        <v>43752</v>
      </c>
      <c r="E103" s="60">
        <v>0</v>
      </c>
      <c r="F103" s="34" t="s">
        <v>1090</v>
      </c>
    </row>
    <row r="104" spans="1:7" ht="18" customHeight="1" x14ac:dyDescent="0.25">
      <c r="A104" s="24" t="s">
        <v>3969</v>
      </c>
      <c r="B104" s="23" t="s">
        <v>3970</v>
      </c>
      <c r="C104" s="23" t="s">
        <v>3887</v>
      </c>
      <c r="D104" s="26">
        <v>43752</v>
      </c>
      <c r="E104" s="58">
        <v>19968.599999999999</v>
      </c>
      <c r="F104" s="32" t="s">
        <v>1090</v>
      </c>
    </row>
    <row r="105" spans="1:7" ht="48" customHeight="1" x14ac:dyDescent="0.25">
      <c r="A105" s="21" t="s">
        <v>3971</v>
      </c>
      <c r="B105" s="22" t="s">
        <v>3973</v>
      </c>
      <c r="C105" s="22" t="s">
        <v>3972</v>
      </c>
      <c r="D105" s="33">
        <v>43752</v>
      </c>
      <c r="E105" s="60">
        <v>5592.1</v>
      </c>
      <c r="F105" s="34" t="s">
        <v>1090</v>
      </c>
    </row>
    <row r="106" spans="1:7" ht="57.75" customHeight="1" x14ac:dyDescent="0.25">
      <c r="A106" s="24" t="s">
        <v>3974</v>
      </c>
      <c r="B106" s="23" t="s">
        <v>3975</v>
      </c>
      <c r="C106" s="23" t="s">
        <v>3887</v>
      </c>
      <c r="D106" s="26">
        <v>43752</v>
      </c>
      <c r="E106" s="58">
        <v>10385.700000000001</v>
      </c>
      <c r="F106" s="32" t="s">
        <v>1090</v>
      </c>
    </row>
    <row r="107" spans="1:7" ht="53.25" customHeight="1" x14ac:dyDescent="0.25">
      <c r="A107" s="21" t="s">
        <v>16</v>
      </c>
      <c r="B107" s="22" t="s">
        <v>3010</v>
      </c>
      <c r="C107" s="22" t="s">
        <v>3976</v>
      </c>
      <c r="D107" s="33">
        <v>43754</v>
      </c>
      <c r="E107" s="60">
        <v>289226.94</v>
      </c>
      <c r="F107" s="34">
        <v>165694876</v>
      </c>
    </row>
    <row r="108" spans="1:7" ht="51.75" customHeight="1" x14ac:dyDescent="0.25">
      <c r="A108" s="24" t="s">
        <v>16</v>
      </c>
      <c r="B108" s="23" t="s">
        <v>1648</v>
      </c>
      <c r="C108" s="23" t="s">
        <v>1647</v>
      </c>
      <c r="D108" s="26">
        <v>43754</v>
      </c>
      <c r="E108" s="58">
        <v>578544</v>
      </c>
      <c r="F108" s="32">
        <v>165694876</v>
      </c>
      <c r="G108" s="7"/>
    </row>
    <row r="109" spans="1:7" ht="45.75" customHeight="1" x14ac:dyDescent="0.25">
      <c r="A109" s="21" t="s">
        <v>16</v>
      </c>
      <c r="B109" s="22" t="s">
        <v>1885</v>
      </c>
      <c r="C109" s="22" t="s">
        <v>3977</v>
      </c>
      <c r="D109" s="33">
        <v>43754</v>
      </c>
      <c r="E109" s="60">
        <v>21464.31</v>
      </c>
      <c r="F109" s="34">
        <v>165694876</v>
      </c>
    </row>
    <row r="110" spans="1:7" ht="57" customHeight="1" x14ac:dyDescent="0.25">
      <c r="A110" s="24" t="s">
        <v>16</v>
      </c>
      <c r="B110" s="23" t="s">
        <v>1974</v>
      </c>
      <c r="C110" s="23" t="s">
        <v>3978</v>
      </c>
      <c r="D110" s="26">
        <v>43754</v>
      </c>
      <c r="E110" s="58">
        <v>1211583</v>
      </c>
      <c r="F110" s="32">
        <v>165694876</v>
      </c>
    </row>
    <row r="111" spans="1:7" ht="51" customHeight="1" x14ac:dyDescent="0.25">
      <c r="A111" s="21" t="s">
        <v>16</v>
      </c>
      <c r="B111" s="22" t="s">
        <v>2783</v>
      </c>
      <c r="C111" s="22" t="s">
        <v>3979</v>
      </c>
      <c r="D111" s="33">
        <v>43754</v>
      </c>
      <c r="E111" s="60">
        <v>405150</v>
      </c>
      <c r="F111" s="34">
        <v>165694876</v>
      </c>
    </row>
    <row r="112" spans="1:7" ht="44.25" customHeight="1" x14ac:dyDescent="0.25">
      <c r="A112" s="24" t="s">
        <v>16</v>
      </c>
      <c r="B112" s="23" t="s">
        <v>2930</v>
      </c>
      <c r="C112" s="23" t="s">
        <v>3980</v>
      </c>
      <c r="D112" s="26">
        <v>43754</v>
      </c>
      <c r="E112" s="58">
        <v>274742.12</v>
      </c>
      <c r="F112" s="32">
        <v>165694876</v>
      </c>
    </row>
    <row r="113" spans="1:6" ht="35.25" customHeight="1" x14ac:dyDescent="0.25">
      <c r="A113" s="21" t="s">
        <v>16</v>
      </c>
      <c r="B113" s="22" t="s">
        <v>3982</v>
      </c>
      <c r="C113" s="22" t="s">
        <v>3981</v>
      </c>
      <c r="D113" s="33">
        <v>43754</v>
      </c>
      <c r="E113" s="60">
        <v>2458.1999999999998</v>
      </c>
      <c r="F113" s="34">
        <v>165694876</v>
      </c>
    </row>
    <row r="114" spans="1:6" ht="35.25" customHeight="1" x14ac:dyDescent="0.25">
      <c r="A114" s="24" t="s">
        <v>16</v>
      </c>
      <c r="B114" s="23" t="s">
        <v>3984</v>
      </c>
      <c r="C114" s="23" t="s">
        <v>3983</v>
      </c>
      <c r="D114" s="26">
        <v>43759</v>
      </c>
      <c r="E114" s="58">
        <v>12423.6</v>
      </c>
      <c r="F114" s="32">
        <v>165694876</v>
      </c>
    </row>
    <row r="115" spans="1:6" ht="39" customHeight="1" x14ac:dyDescent="0.25">
      <c r="A115" s="21" t="s">
        <v>16</v>
      </c>
      <c r="B115" s="22" t="s">
        <v>3986</v>
      </c>
      <c r="C115" s="22" t="s">
        <v>3985</v>
      </c>
      <c r="D115" s="33">
        <v>43760</v>
      </c>
      <c r="E115" s="60">
        <v>870</v>
      </c>
      <c r="F115" s="34">
        <v>165694876</v>
      </c>
    </row>
    <row r="116" spans="1:6" ht="41.25" customHeight="1" x14ac:dyDescent="0.25">
      <c r="A116" s="24" t="s">
        <v>3987</v>
      </c>
      <c r="B116" s="23" t="s">
        <v>1962</v>
      </c>
      <c r="C116" s="23" t="s">
        <v>1982</v>
      </c>
      <c r="D116" s="26">
        <v>43763</v>
      </c>
      <c r="E116" s="58">
        <v>10779.76</v>
      </c>
      <c r="F116" s="32">
        <v>165694876</v>
      </c>
    </row>
    <row r="117" spans="1:6" ht="47.25" customHeight="1" x14ac:dyDescent="0.25">
      <c r="A117" s="21" t="s">
        <v>3988</v>
      </c>
      <c r="B117" s="22" t="s">
        <v>1235</v>
      </c>
      <c r="C117" s="22" t="s">
        <v>3989</v>
      </c>
      <c r="D117" s="33">
        <v>43763</v>
      </c>
      <c r="E117" s="60">
        <v>28937.31</v>
      </c>
      <c r="F117" s="34">
        <v>165694876</v>
      </c>
    </row>
    <row r="118" spans="1:6" ht="32.25" customHeight="1" x14ac:dyDescent="0.25">
      <c r="A118" s="24" t="s">
        <v>3990</v>
      </c>
      <c r="B118" s="23" t="s">
        <v>1235</v>
      </c>
      <c r="C118" s="23" t="s">
        <v>3991</v>
      </c>
      <c r="D118" s="26">
        <v>43763</v>
      </c>
      <c r="E118" s="58">
        <v>28971.66</v>
      </c>
      <c r="F118" s="32">
        <v>165694876</v>
      </c>
    </row>
    <row r="119" spans="1:6" ht="45.75" customHeight="1" x14ac:dyDescent="0.25">
      <c r="A119" s="21" t="s">
        <v>3992</v>
      </c>
      <c r="B119" s="22" t="s">
        <v>1235</v>
      </c>
      <c r="C119" s="22" t="s">
        <v>3993</v>
      </c>
      <c r="D119" s="33">
        <v>43763</v>
      </c>
      <c r="E119" s="60">
        <v>29235.75</v>
      </c>
      <c r="F119" s="34">
        <v>165694876</v>
      </c>
    </row>
    <row r="120" spans="1:6" ht="39.75" customHeight="1" x14ac:dyDescent="0.25">
      <c r="A120" s="24" t="s">
        <v>3994</v>
      </c>
      <c r="B120" s="23" t="s">
        <v>1235</v>
      </c>
      <c r="C120" s="23" t="s">
        <v>3995</v>
      </c>
      <c r="D120" s="26">
        <v>43763</v>
      </c>
      <c r="E120" s="58">
        <v>570</v>
      </c>
      <c r="F120" s="32">
        <v>165694876</v>
      </c>
    </row>
    <row r="121" spans="1:6" ht="33.75" customHeight="1" x14ac:dyDescent="0.25">
      <c r="A121" s="21" t="s">
        <v>3996</v>
      </c>
      <c r="B121" s="22" t="s">
        <v>1235</v>
      </c>
      <c r="C121" s="22" t="s">
        <v>3997</v>
      </c>
      <c r="D121" s="33">
        <v>43763</v>
      </c>
      <c r="E121" s="60">
        <v>570</v>
      </c>
      <c r="F121" s="34">
        <v>165694876</v>
      </c>
    </row>
    <row r="122" spans="1:6" ht="35.25" customHeight="1" x14ac:dyDescent="0.25">
      <c r="A122" s="24" t="s">
        <v>3998</v>
      </c>
      <c r="B122" s="23" t="s">
        <v>1235</v>
      </c>
      <c r="C122" s="23" t="s">
        <v>3999</v>
      </c>
      <c r="D122" s="26">
        <v>43763</v>
      </c>
      <c r="E122" s="58">
        <v>580</v>
      </c>
      <c r="F122" s="32">
        <v>165694876</v>
      </c>
    </row>
    <row r="123" spans="1:6" ht="29.25" customHeight="1" x14ac:dyDescent="0.25">
      <c r="A123" s="21" t="s">
        <v>16</v>
      </c>
      <c r="B123" s="22" t="s">
        <v>1959</v>
      </c>
      <c r="C123" s="22" t="s">
        <v>1959</v>
      </c>
      <c r="D123" s="33">
        <v>43766</v>
      </c>
      <c r="E123" s="60">
        <v>2550000</v>
      </c>
      <c r="F123" s="34">
        <v>165694876</v>
      </c>
    </row>
    <row r="124" spans="1:6" ht="47.25" customHeight="1" x14ac:dyDescent="0.25">
      <c r="A124" s="24" t="s">
        <v>16</v>
      </c>
      <c r="B124" s="23" t="s">
        <v>2813</v>
      </c>
      <c r="C124" s="23" t="s">
        <v>4000</v>
      </c>
      <c r="D124" s="26">
        <v>43767</v>
      </c>
      <c r="E124" s="58">
        <v>21203.53</v>
      </c>
      <c r="F124" s="32">
        <v>165694876</v>
      </c>
    </row>
    <row r="125" spans="1:6" ht="42.75" customHeight="1" x14ac:dyDescent="0.25">
      <c r="A125" s="21" t="s">
        <v>16</v>
      </c>
      <c r="B125" s="22" t="s">
        <v>1879</v>
      </c>
      <c r="C125" s="22" t="s">
        <v>4001</v>
      </c>
      <c r="D125" s="33">
        <v>43767</v>
      </c>
      <c r="E125" s="60">
        <v>12000</v>
      </c>
      <c r="F125" s="34">
        <v>165694876</v>
      </c>
    </row>
    <row r="126" spans="1:6" ht="38.25" customHeight="1" x14ac:dyDescent="0.25">
      <c r="A126" s="24" t="s">
        <v>16</v>
      </c>
      <c r="B126" s="23" t="s">
        <v>1972</v>
      </c>
      <c r="C126" s="23" t="s">
        <v>4002</v>
      </c>
      <c r="D126" s="26">
        <v>43768</v>
      </c>
      <c r="E126" s="58">
        <v>107555.2</v>
      </c>
      <c r="F126" s="32">
        <v>165694876</v>
      </c>
    </row>
    <row r="127" spans="1:6" ht="36" customHeight="1" x14ac:dyDescent="0.25">
      <c r="A127" s="21" t="s">
        <v>16</v>
      </c>
      <c r="B127" s="22" t="s">
        <v>2090</v>
      </c>
      <c r="C127" s="22" t="s">
        <v>4003</v>
      </c>
      <c r="D127" s="33">
        <v>43768</v>
      </c>
      <c r="E127" s="60">
        <v>86826</v>
      </c>
      <c r="F127" s="34">
        <v>165694876</v>
      </c>
    </row>
    <row r="128" spans="1:6" ht="33.75" customHeight="1" x14ac:dyDescent="0.25">
      <c r="A128" s="24" t="s">
        <v>16</v>
      </c>
      <c r="B128" s="23" t="s">
        <v>4005</v>
      </c>
      <c r="C128" s="23" t="s">
        <v>4004</v>
      </c>
      <c r="D128" s="26">
        <v>43769</v>
      </c>
      <c r="E128" s="58">
        <v>3716.8</v>
      </c>
      <c r="F128" s="32">
        <v>165694876</v>
      </c>
    </row>
    <row r="129" spans="1:6" ht="26.25" customHeight="1" x14ac:dyDescent="0.25">
      <c r="A129" s="21"/>
      <c r="B129" s="22"/>
      <c r="C129" s="22" t="s">
        <v>7</v>
      </c>
      <c r="D129" s="33"/>
      <c r="E129" s="60"/>
      <c r="F129" s="34">
        <v>165695368</v>
      </c>
    </row>
    <row r="130" spans="1:6" ht="24" customHeight="1" x14ac:dyDescent="0.25">
      <c r="A130" s="24"/>
      <c r="B130" s="23"/>
      <c r="C130" s="23" t="s">
        <v>7</v>
      </c>
      <c r="D130" s="26"/>
      <c r="E130" s="58"/>
      <c r="F130" s="32">
        <v>165695252</v>
      </c>
    </row>
    <row r="131" spans="1:6" ht="26.25" customHeight="1" x14ac:dyDescent="0.25">
      <c r="A131" s="21" t="s">
        <v>25</v>
      </c>
      <c r="B131" s="22" t="s">
        <v>1648</v>
      </c>
      <c r="C131" s="22" t="s">
        <v>1998</v>
      </c>
      <c r="D131" s="33">
        <v>43763</v>
      </c>
      <c r="E131" s="60">
        <v>100000</v>
      </c>
      <c r="F131" s="34">
        <v>165841941</v>
      </c>
    </row>
    <row r="132" spans="1:6" ht="27.75" customHeight="1" x14ac:dyDescent="0.25">
      <c r="A132" s="24" t="s">
        <v>25</v>
      </c>
      <c r="B132" s="23" t="s">
        <v>1648</v>
      </c>
      <c r="C132" s="23" t="s">
        <v>2111</v>
      </c>
      <c r="D132" s="26">
        <v>43767</v>
      </c>
      <c r="E132" s="58">
        <v>482880</v>
      </c>
      <c r="F132" s="32">
        <v>165841941</v>
      </c>
    </row>
    <row r="133" spans="1:6" ht="29.25" customHeight="1" x14ac:dyDescent="0.25">
      <c r="A133" s="21" t="s">
        <v>25</v>
      </c>
      <c r="B133" s="22" t="s">
        <v>1648</v>
      </c>
      <c r="C133" s="22" t="s">
        <v>1998</v>
      </c>
      <c r="D133" s="33">
        <v>43768</v>
      </c>
      <c r="E133" s="60">
        <v>82130</v>
      </c>
      <c r="F133" s="34">
        <v>165841941</v>
      </c>
    </row>
    <row r="134" spans="1:6" ht="30.75" customHeight="1" x14ac:dyDescent="0.25">
      <c r="A134" s="24" t="s">
        <v>25</v>
      </c>
      <c r="B134" s="23" t="s">
        <v>1648</v>
      </c>
      <c r="C134" s="23" t="s">
        <v>4006</v>
      </c>
      <c r="D134" s="26">
        <v>43754</v>
      </c>
      <c r="E134" s="58">
        <v>2780001.57</v>
      </c>
      <c r="F134" s="32" t="s">
        <v>8</v>
      </c>
    </row>
    <row r="135" spans="1:6" ht="28.5" customHeight="1" x14ac:dyDescent="0.25">
      <c r="A135" s="21" t="s">
        <v>25</v>
      </c>
      <c r="B135" s="22" t="s">
        <v>1648</v>
      </c>
      <c r="C135" s="22" t="s">
        <v>769</v>
      </c>
      <c r="D135" s="33">
        <v>43767</v>
      </c>
      <c r="E135" s="60">
        <v>2550000</v>
      </c>
      <c r="F135" s="34" t="s">
        <v>8</v>
      </c>
    </row>
    <row r="136" spans="1:6" ht="36" customHeight="1" x14ac:dyDescent="0.25">
      <c r="A136" s="24" t="s">
        <v>25</v>
      </c>
      <c r="B136" s="23" t="s">
        <v>1648</v>
      </c>
      <c r="C136" s="23" t="s">
        <v>2932</v>
      </c>
      <c r="D136" s="26">
        <v>43768</v>
      </c>
      <c r="E136" s="58">
        <v>3330000</v>
      </c>
      <c r="F136" s="32" t="s">
        <v>8</v>
      </c>
    </row>
    <row r="137" spans="1:6" ht="27.75" customHeight="1" x14ac:dyDescent="0.25">
      <c r="A137" s="21" t="s">
        <v>25</v>
      </c>
      <c r="B137" s="22" t="s">
        <v>1648</v>
      </c>
      <c r="C137" s="22" t="s">
        <v>26</v>
      </c>
      <c r="D137" s="33">
        <v>43768</v>
      </c>
      <c r="E137" s="60">
        <v>100002.75</v>
      </c>
      <c r="F137" s="34" t="s">
        <v>8</v>
      </c>
    </row>
    <row r="138" spans="1:6" ht="27" customHeight="1" x14ac:dyDescent="0.25">
      <c r="A138" s="24" t="s">
        <v>2823</v>
      </c>
      <c r="B138" s="23" t="s">
        <v>2002</v>
      </c>
      <c r="C138" s="23" t="s">
        <v>2002</v>
      </c>
      <c r="D138" s="26">
        <v>43756</v>
      </c>
      <c r="E138" s="58">
        <f>468*1.16</f>
        <v>542.88</v>
      </c>
      <c r="F138" s="32" t="s">
        <v>1090</v>
      </c>
    </row>
    <row r="139" spans="1:6" ht="33.75" customHeight="1" x14ac:dyDescent="0.25">
      <c r="A139" s="21" t="s">
        <v>2823</v>
      </c>
      <c r="B139" s="22" t="s">
        <v>2825</v>
      </c>
      <c r="C139" s="22" t="s">
        <v>4007</v>
      </c>
      <c r="D139" s="33">
        <v>43768</v>
      </c>
      <c r="E139" s="60">
        <v>2091507.9</v>
      </c>
      <c r="F139" s="34" t="s">
        <v>1090</v>
      </c>
    </row>
    <row r="140" spans="1:6" ht="32.25" customHeight="1" x14ac:dyDescent="0.25">
      <c r="A140" s="24" t="s">
        <v>2823</v>
      </c>
      <c r="B140" s="23" t="s">
        <v>2825</v>
      </c>
      <c r="C140" s="23" t="s">
        <v>4008</v>
      </c>
      <c r="D140" s="26">
        <v>43768</v>
      </c>
      <c r="E140" s="58">
        <v>1080350.1000000001</v>
      </c>
      <c r="F140" s="32" t="s">
        <v>1090</v>
      </c>
    </row>
    <row r="141" spans="1:6" ht="28.5" customHeight="1" x14ac:dyDescent="0.25">
      <c r="A141" s="21" t="s">
        <v>4009</v>
      </c>
      <c r="B141" s="22" t="s">
        <v>3119</v>
      </c>
      <c r="C141" s="22" t="s">
        <v>3119</v>
      </c>
      <c r="D141" s="33">
        <v>43768</v>
      </c>
      <c r="E141" s="60">
        <v>0</v>
      </c>
      <c r="F141" s="34" t="s">
        <v>1090</v>
      </c>
    </row>
    <row r="142" spans="1:6" ht="32.25" customHeight="1" x14ac:dyDescent="0.25">
      <c r="A142" s="24" t="s">
        <v>4010</v>
      </c>
      <c r="B142" s="23" t="s">
        <v>3119</v>
      </c>
      <c r="C142" s="23" t="s">
        <v>3119</v>
      </c>
      <c r="D142" s="26">
        <v>43768</v>
      </c>
      <c r="E142" s="58">
        <v>0</v>
      </c>
      <c r="F142" s="32" t="s">
        <v>1090</v>
      </c>
    </row>
    <row r="143" spans="1:6" ht="33" customHeight="1" x14ac:dyDescent="0.25">
      <c r="A143" s="21" t="s">
        <v>4011</v>
      </c>
      <c r="B143" s="22" t="s">
        <v>3119</v>
      </c>
      <c r="C143" s="22" t="s">
        <v>3119</v>
      </c>
      <c r="D143" s="33">
        <v>43768</v>
      </c>
      <c r="E143" s="60">
        <v>0</v>
      </c>
      <c r="F143" s="34" t="s">
        <v>1090</v>
      </c>
    </row>
    <row r="144" spans="1:6" ht="26.25" customHeight="1" x14ac:dyDescent="0.25">
      <c r="A144" s="24" t="s">
        <v>4012</v>
      </c>
      <c r="B144" s="23" t="s">
        <v>3119</v>
      </c>
      <c r="C144" s="23" t="s">
        <v>3119</v>
      </c>
      <c r="D144" s="26">
        <v>43768</v>
      </c>
      <c r="E144" s="58">
        <v>0</v>
      </c>
      <c r="F144" s="32" t="s">
        <v>1090</v>
      </c>
    </row>
    <row r="145" spans="1:6" ht="30" customHeight="1" x14ac:dyDescent="0.25">
      <c r="A145" s="21" t="s">
        <v>4013</v>
      </c>
      <c r="B145" s="22" t="s">
        <v>3119</v>
      </c>
      <c r="C145" s="22" t="s">
        <v>3119</v>
      </c>
      <c r="D145" s="33">
        <v>43768</v>
      </c>
      <c r="E145" s="60">
        <v>0</v>
      </c>
      <c r="F145" s="34" t="s">
        <v>1090</v>
      </c>
    </row>
    <row r="146" spans="1:6" ht="27" customHeight="1" x14ac:dyDescent="0.25">
      <c r="A146" s="24" t="s">
        <v>4014</v>
      </c>
      <c r="B146" s="23" t="s">
        <v>3119</v>
      </c>
      <c r="C146" s="23" t="s">
        <v>3119</v>
      </c>
      <c r="D146" s="26">
        <v>43768</v>
      </c>
      <c r="E146" s="58">
        <v>0</v>
      </c>
      <c r="F146" s="32" t="s">
        <v>1090</v>
      </c>
    </row>
    <row r="147" spans="1:6" ht="25.5" customHeight="1" x14ac:dyDescent="0.25">
      <c r="A147" s="21" t="s">
        <v>4015</v>
      </c>
      <c r="B147" s="22" t="s">
        <v>3119</v>
      </c>
      <c r="C147" s="22" t="s">
        <v>3119</v>
      </c>
      <c r="D147" s="33">
        <v>43768</v>
      </c>
      <c r="E147" s="60">
        <v>0</v>
      </c>
      <c r="F147" s="34" t="s">
        <v>1090</v>
      </c>
    </row>
    <row r="148" spans="1:6" ht="27.75" customHeight="1" x14ac:dyDescent="0.25">
      <c r="A148" s="24" t="s">
        <v>4016</v>
      </c>
      <c r="B148" s="23" t="s">
        <v>3119</v>
      </c>
      <c r="C148" s="23" t="s">
        <v>3119</v>
      </c>
      <c r="D148" s="26">
        <v>43768</v>
      </c>
      <c r="E148" s="58">
        <v>0</v>
      </c>
      <c r="F148" s="32" t="s">
        <v>1090</v>
      </c>
    </row>
    <row r="149" spans="1:6" ht="29.25" customHeight="1" x14ac:dyDescent="0.25">
      <c r="A149" s="21" t="s">
        <v>4017</v>
      </c>
      <c r="B149" s="22" t="s">
        <v>3119</v>
      </c>
      <c r="C149" s="22" t="s">
        <v>3119</v>
      </c>
      <c r="D149" s="33">
        <v>43768</v>
      </c>
      <c r="E149" s="60">
        <v>0</v>
      </c>
      <c r="F149" s="34" t="s">
        <v>1090</v>
      </c>
    </row>
    <row r="150" spans="1:6" ht="26.25" customHeight="1" x14ac:dyDescent="0.25">
      <c r="A150" s="24" t="s">
        <v>4018</v>
      </c>
      <c r="B150" s="23" t="s">
        <v>3119</v>
      </c>
      <c r="C150" s="23" t="s">
        <v>3119</v>
      </c>
      <c r="D150" s="26">
        <v>43768</v>
      </c>
      <c r="E150" s="58">
        <v>0</v>
      </c>
      <c r="F150" s="32" t="s">
        <v>1090</v>
      </c>
    </row>
    <row r="151" spans="1:6" ht="26.25" customHeight="1" x14ac:dyDescent="0.25">
      <c r="A151" s="21" t="s">
        <v>4019</v>
      </c>
      <c r="B151" s="22" t="s">
        <v>3119</v>
      </c>
      <c r="C151" s="22" t="s">
        <v>3119</v>
      </c>
      <c r="D151" s="33">
        <v>43768</v>
      </c>
      <c r="E151" s="60">
        <v>0</v>
      </c>
      <c r="F151" s="34" t="s">
        <v>1090</v>
      </c>
    </row>
    <row r="152" spans="1:6" ht="27" customHeight="1" x14ac:dyDescent="0.25">
      <c r="A152" s="24" t="s">
        <v>4020</v>
      </c>
      <c r="B152" s="23" t="s">
        <v>3119</v>
      </c>
      <c r="C152" s="23" t="s">
        <v>3119</v>
      </c>
      <c r="D152" s="26">
        <v>43768</v>
      </c>
      <c r="E152" s="58">
        <v>0</v>
      </c>
      <c r="F152" s="32" t="s">
        <v>1090</v>
      </c>
    </row>
    <row r="153" spans="1:6" ht="21.75" customHeight="1" x14ac:dyDescent="0.25">
      <c r="A153" s="21" t="s">
        <v>4021</v>
      </c>
      <c r="B153" s="22" t="s">
        <v>3119</v>
      </c>
      <c r="C153" s="22" t="s">
        <v>3119</v>
      </c>
      <c r="D153" s="33">
        <v>43768</v>
      </c>
      <c r="E153" s="60">
        <v>0</v>
      </c>
      <c r="F153" s="34" t="s">
        <v>1090</v>
      </c>
    </row>
    <row r="154" spans="1:6" ht="24.75" customHeight="1" x14ac:dyDescent="0.25">
      <c r="A154" s="24" t="s">
        <v>4022</v>
      </c>
      <c r="B154" s="23" t="s">
        <v>3119</v>
      </c>
      <c r="C154" s="23" t="s">
        <v>3119</v>
      </c>
      <c r="D154" s="26">
        <v>43768</v>
      </c>
      <c r="E154" s="58">
        <v>0</v>
      </c>
      <c r="F154" s="32" t="s">
        <v>1090</v>
      </c>
    </row>
    <row r="155" spans="1:6" ht="29.25" customHeight="1" x14ac:dyDescent="0.25">
      <c r="A155" s="21" t="s">
        <v>4023</v>
      </c>
      <c r="B155" s="22" t="s">
        <v>3119</v>
      </c>
      <c r="C155" s="22" t="s">
        <v>3119</v>
      </c>
      <c r="D155" s="33">
        <v>43768</v>
      </c>
      <c r="E155" s="60">
        <v>0</v>
      </c>
      <c r="F155" s="34" t="s">
        <v>1090</v>
      </c>
    </row>
    <row r="156" spans="1:6" ht="21.75" customHeight="1" x14ac:dyDescent="0.25">
      <c r="A156" s="24" t="s">
        <v>4024</v>
      </c>
      <c r="B156" s="23" t="s">
        <v>3119</v>
      </c>
      <c r="C156" s="23" t="s">
        <v>3119</v>
      </c>
      <c r="D156" s="26">
        <v>43768</v>
      </c>
      <c r="E156" s="58">
        <v>0</v>
      </c>
      <c r="F156" s="32" t="s">
        <v>1090</v>
      </c>
    </row>
    <row r="157" spans="1:6" ht="22.5" customHeight="1" x14ac:dyDescent="0.25">
      <c r="A157" s="21" t="s">
        <v>4025</v>
      </c>
      <c r="B157" s="22" t="s">
        <v>3119</v>
      </c>
      <c r="C157" s="22" t="s">
        <v>3119</v>
      </c>
      <c r="D157" s="33">
        <v>43768</v>
      </c>
      <c r="E157" s="60">
        <v>0</v>
      </c>
      <c r="F157" s="34" t="s">
        <v>1090</v>
      </c>
    </row>
    <row r="158" spans="1:6" ht="26.25" customHeight="1" x14ac:dyDescent="0.25">
      <c r="A158" s="24" t="s">
        <v>4026</v>
      </c>
      <c r="B158" s="23" t="s">
        <v>3119</v>
      </c>
      <c r="C158" s="23" t="s">
        <v>3119</v>
      </c>
      <c r="D158" s="26">
        <v>43768</v>
      </c>
      <c r="E158" s="58">
        <v>0</v>
      </c>
      <c r="F158" s="32" t="s">
        <v>1090</v>
      </c>
    </row>
    <row r="159" spans="1:6" ht="29.25" customHeight="1" x14ac:dyDescent="0.25">
      <c r="A159" s="21" t="s">
        <v>4027</v>
      </c>
      <c r="B159" s="22" t="s">
        <v>3187</v>
      </c>
      <c r="C159" s="22" t="s">
        <v>4007</v>
      </c>
      <c r="D159" s="33">
        <v>43768</v>
      </c>
      <c r="E159" s="60">
        <v>4200.6000000000004</v>
      </c>
      <c r="F159" s="34" t="s">
        <v>1090</v>
      </c>
    </row>
    <row r="160" spans="1:6" ht="28.5" customHeight="1" x14ac:dyDescent="0.25">
      <c r="A160" s="24" t="s">
        <v>4028</v>
      </c>
      <c r="B160" s="23" t="s">
        <v>3189</v>
      </c>
      <c r="C160" s="23" t="s">
        <v>4007</v>
      </c>
      <c r="D160" s="26">
        <v>43768</v>
      </c>
      <c r="E160" s="58">
        <v>5878.4</v>
      </c>
      <c r="F160" s="32" t="s">
        <v>1090</v>
      </c>
    </row>
    <row r="161" spans="1:6" ht="24.75" customHeight="1" x14ac:dyDescent="0.25">
      <c r="A161" s="21" t="s">
        <v>4029</v>
      </c>
      <c r="B161" s="22" t="s">
        <v>3191</v>
      </c>
      <c r="C161" s="22" t="s">
        <v>4007</v>
      </c>
      <c r="D161" s="33">
        <v>43768</v>
      </c>
      <c r="E161" s="60">
        <v>8379.5</v>
      </c>
      <c r="F161" s="34" t="s">
        <v>1090</v>
      </c>
    </row>
    <row r="162" spans="1:6" ht="27" customHeight="1" x14ac:dyDescent="0.25">
      <c r="A162" s="24" t="s">
        <v>4030</v>
      </c>
      <c r="B162" s="23" t="s">
        <v>3193</v>
      </c>
      <c r="C162" s="23" t="s">
        <v>4007</v>
      </c>
      <c r="D162" s="26">
        <v>43768</v>
      </c>
      <c r="E162" s="58">
        <v>3866.2</v>
      </c>
      <c r="F162" s="32" t="s">
        <v>1090</v>
      </c>
    </row>
    <row r="163" spans="1:6" ht="33" customHeight="1" x14ac:dyDescent="0.25">
      <c r="A163" s="21" t="s">
        <v>4031</v>
      </c>
      <c r="B163" s="22" t="s">
        <v>3195</v>
      </c>
      <c r="C163" s="22" t="s">
        <v>4007</v>
      </c>
      <c r="D163" s="33">
        <v>43768</v>
      </c>
      <c r="E163" s="60">
        <v>4293.8999999999996</v>
      </c>
      <c r="F163" s="34" t="s">
        <v>1090</v>
      </c>
    </row>
    <row r="164" spans="1:6" ht="23.25" customHeight="1" x14ac:dyDescent="0.25">
      <c r="A164" s="24" t="s">
        <v>4032</v>
      </c>
      <c r="B164" s="23" t="s">
        <v>3197</v>
      </c>
      <c r="C164" s="23" t="s">
        <v>4007</v>
      </c>
      <c r="D164" s="26">
        <v>43768</v>
      </c>
      <c r="E164" s="58">
        <v>10812</v>
      </c>
      <c r="F164" s="32" t="s">
        <v>1090</v>
      </c>
    </row>
    <row r="165" spans="1:6" ht="32.25" customHeight="1" x14ac:dyDescent="0.25">
      <c r="A165" s="21" t="s">
        <v>4033</v>
      </c>
      <c r="B165" s="22" t="s">
        <v>3203</v>
      </c>
      <c r="C165" s="22" t="s">
        <v>4007</v>
      </c>
      <c r="D165" s="33">
        <v>43768</v>
      </c>
      <c r="E165" s="60">
        <v>7499.6</v>
      </c>
      <c r="F165" s="34" t="s">
        <v>1090</v>
      </c>
    </row>
    <row r="166" spans="1:6" ht="25.5" customHeight="1" x14ac:dyDescent="0.25">
      <c r="A166" s="24" t="s">
        <v>4034</v>
      </c>
      <c r="B166" s="23" t="s">
        <v>3205</v>
      </c>
      <c r="C166" s="23" t="s">
        <v>4007</v>
      </c>
      <c r="D166" s="26">
        <v>43768</v>
      </c>
      <c r="E166" s="58">
        <v>4175.8999999999996</v>
      </c>
      <c r="F166" s="32" t="s">
        <v>1090</v>
      </c>
    </row>
    <row r="167" spans="1:6" ht="24" customHeight="1" x14ac:dyDescent="0.25">
      <c r="A167" s="21" t="s">
        <v>4035</v>
      </c>
      <c r="B167" s="22" t="s">
        <v>3207</v>
      </c>
      <c r="C167" s="22" t="s">
        <v>4007</v>
      </c>
      <c r="D167" s="33">
        <v>43768</v>
      </c>
      <c r="E167" s="60">
        <v>6001.9</v>
      </c>
      <c r="F167" s="34" t="s">
        <v>1090</v>
      </c>
    </row>
    <row r="168" spans="1:6" ht="29.25" customHeight="1" x14ac:dyDescent="0.25">
      <c r="A168" s="24" t="s">
        <v>4036</v>
      </c>
      <c r="B168" s="23" t="s">
        <v>3212</v>
      </c>
      <c r="C168" s="23" t="s">
        <v>4007</v>
      </c>
      <c r="D168" s="26">
        <v>43768</v>
      </c>
      <c r="E168" s="58">
        <v>6692</v>
      </c>
      <c r="F168" s="32" t="s">
        <v>1090</v>
      </c>
    </row>
    <row r="169" spans="1:6" ht="25.5" customHeight="1" x14ac:dyDescent="0.25">
      <c r="A169" s="21" t="s">
        <v>4037</v>
      </c>
      <c r="B169" s="22" t="s">
        <v>3214</v>
      </c>
      <c r="C169" s="22" t="s">
        <v>4007</v>
      </c>
      <c r="D169" s="33">
        <v>43768</v>
      </c>
      <c r="E169" s="60">
        <v>5963.3</v>
      </c>
      <c r="F169" s="34" t="s">
        <v>1090</v>
      </c>
    </row>
    <row r="170" spans="1:6" ht="33" customHeight="1" x14ac:dyDescent="0.25">
      <c r="A170" s="24" t="s">
        <v>4038</v>
      </c>
      <c r="B170" s="23" t="s">
        <v>3216</v>
      </c>
      <c r="C170" s="23" t="s">
        <v>4007</v>
      </c>
      <c r="D170" s="26">
        <v>43768</v>
      </c>
      <c r="E170" s="58">
        <v>5812.7</v>
      </c>
      <c r="F170" s="32" t="s">
        <v>1090</v>
      </c>
    </row>
    <row r="171" spans="1:6" ht="33.75" customHeight="1" x14ac:dyDescent="0.25">
      <c r="A171" s="21" t="s">
        <v>4039</v>
      </c>
      <c r="B171" s="22" t="s">
        <v>3218</v>
      </c>
      <c r="C171" s="22" t="s">
        <v>4007</v>
      </c>
      <c r="D171" s="33">
        <v>43768</v>
      </c>
      <c r="E171" s="60">
        <v>6239.3</v>
      </c>
      <c r="F171" s="34" t="s">
        <v>1090</v>
      </c>
    </row>
    <row r="172" spans="1:6" ht="33" customHeight="1" x14ac:dyDescent="0.25">
      <c r="A172" s="24" t="s">
        <v>4040</v>
      </c>
      <c r="B172" s="23" t="s">
        <v>3222</v>
      </c>
      <c r="C172" s="23" t="s">
        <v>4007</v>
      </c>
      <c r="D172" s="26">
        <v>43768</v>
      </c>
      <c r="E172" s="58">
        <v>11268.8</v>
      </c>
      <c r="F172" s="32" t="s">
        <v>1090</v>
      </c>
    </row>
    <row r="173" spans="1:6" ht="35.25" customHeight="1" x14ac:dyDescent="0.25">
      <c r="A173" s="21" t="s">
        <v>4041</v>
      </c>
      <c r="B173" s="22" t="s">
        <v>3224</v>
      </c>
      <c r="C173" s="22" t="s">
        <v>4007</v>
      </c>
      <c r="D173" s="33">
        <v>43768</v>
      </c>
      <c r="E173" s="60">
        <v>6887.2</v>
      </c>
      <c r="F173" s="34" t="s">
        <v>1090</v>
      </c>
    </row>
    <row r="174" spans="1:6" ht="27" customHeight="1" x14ac:dyDescent="0.25">
      <c r="A174" s="24" t="s">
        <v>4042</v>
      </c>
      <c r="B174" s="23" t="s">
        <v>3226</v>
      </c>
      <c r="C174" s="23" t="s">
        <v>4007</v>
      </c>
      <c r="D174" s="26">
        <v>43768</v>
      </c>
      <c r="E174" s="58">
        <v>4791.5</v>
      </c>
      <c r="F174" s="32" t="s">
        <v>1090</v>
      </c>
    </row>
    <row r="175" spans="1:6" ht="41.25" customHeight="1" x14ac:dyDescent="0.25">
      <c r="A175" s="21" t="s">
        <v>4043</v>
      </c>
      <c r="B175" s="22" t="s">
        <v>3449</v>
      </c>
      <c r="C175" s="22" t="s">
        <v>4007</v>
      </c>
      <c r="D175" s="33">
        <v>43768</v>
      </c>
      <c r="E175" s="60">
        <v>5682</v>
      </c>
      <c r="F175" s="34" t="s">
        <v>1090</v>
      </c>
    </row>
    <row r="176" spans="1:6" ht="39" customHeight="1" x14ac:dyDescent="0.25">
      <c r="A176" s="24" t="s">
        <v>4044</v>
      </c>
      <c r="B176" s="23" t="s">
        <v>3453</v>
      </c>
      <c r="C176" s="23" t="s">
        <v>4007</v>
      </c>
      <c r="D176" s="26">
        <v>43768</v>
      </c>
      <c r="E176" s="58">
        <v>6559.3</v>
      </c>
      <c r="F176" s="32" t="s">
        <v>1090</v>
      </c>
    </row>
    <row r="177" spans="1:6" ht="28.5" customHeight="1" x14ac:dyDescent="0.25">
      <c r="A177" s="21" t="s">
        <v>4045</v>
      </c>
      <c r="B177" s="22" t="s">
        <v>3485</v>
      </c>
      <c r="C177" s="22" t="s">
        <v>4007</v>
      </c>
      <c r="D177" s="33">
        <v>43768</v>
      </c>
      <c r="E177" s="60">
        <v>6610.8</v>
      </c>
      <c r="F177" s="34" t="s">
        <v>1090</v>
      </c>
    </row>
    <row r="178" spans="1:6" ht="29.25" customHeight="1" x14ac:dyDescent="0.25">
      <c r="A178" s="24" t="s">
        <v>4046</v>
      </c>
      <c r="B178" s="23" t="s">
        <v>3456</v>
      </c>
      <c r="C178" s="23" t="s">
        <v>4007</v>
      </c>
      <c r="D178" s="26">
        <v>43768</v>
      </c>
      <c r="E178" s="58">
        <v>5998.2</v>
      </c>
      <c r="F178" s="32" t="s">
        <v>1090</v>
      </c>
    </row>
    <row r="179" spans="1:6" ht="34.5" customHeight="1" x14ac:dyDescent="0.25">
      <c r="A179" s="21" t="s">
        <v>4047</v>
      </c>
      <c r="B179" s="22" t="s">
        <v>3458</v>
      </c>
      <c r="C179" s="22" t="s">
        <v>4007</v>
      </c>
      <c r="D179" s="33">
        <v>43768</v>
      </c>
      <c r="E179" s="60">
        <v>5328.2</v>
      </c>
      <c r="F179" s="34" t="s">
        <v>1090</v>
      </c>
    </row>
    <row r="180" spans="1:6" ht="32.25" customHeight="1" x14ac:dyDescent="0.25">
      <c r="A180" s="24" t="s">
        <v>4048</v>
      </c>
      <c r="B180" s="23" t="s">
        <v>3460</v>
      </c>
      <c r="C180" s="23" t="s">
        <v>4007</v>
      </c>
      <c r="D180" s="26">
        <v>43768</v>
      </c>
      <c r="E180" s="58">
        <v>5964.3</v>
      </c>
      <c r="F180" s="32" t="s">
        <v>1090</v>
      </c>
    </row>
    <row r="181" spans="1:6" ht="32.25" customHeight="1" x14ac:dyDescent="0.25">
      <c r="A181" s="21" t="s">
        <v>4049</v>
      </c>
      <c r="B181" s="22" t="s">
        <v>3462</v>
      </c>
      <c r="C181" s="22" t="s">
        <v>4007</v>
      </c>
      <c r="D181" s="33">
        <v>43768</v>
      </c>
      <c r="E181" s="60">
        <v>6281.4</v>
      </c>
      <c r="F181" s="34" t="s">
        <v>1090</v>
      </c>
    </row>
    <row r="182" spans="1:6" ht="31.5" customHeight="1" x14ac:dyDescent="0.25">
      <c r="A182" s="24" t="s">
        <v>4050</v>
      </c>
      <c r="B182" s="23" t="s">
        <v>3464</v>
      </c>
      <c r="C182" s="23" t="s">
        <v>4007</v>
      </c>
      <c r="D182" s="26">
        <v>43768</v>
      </c>
      <c r="E182" s="58">
        <v>6266.4</v>
      </c>
      <c r="F182" s="32" t="s">
        <v>1090</v>
      </c>
    </row>
    <row r="183" spans="1:6" ht="30" customHeight="1" x14ac:dyDescent="0.25">
      <c r="A183" s="21" t="s">
        <v>4051</v>
      </c>
      <c r="B183" s="22" t="s">
        <v>3466</v>
      </c>
      <c r="C183" s="22" t="s">
        <v>4007</v>
      </c>
      <c r="D183" s="33">
        <v>43768</v>
      </c>
      <c r="E183" s="60">
        <v>8438.2000000000007</v>
      </c>
      <c r="F183" s="34" t="s">
        <v>1090</v>
      </c>
    </row>
    <row r="184" spans="1:6" ht="27.75" customHeight="1" x14ac:dyDescent="0.25">
      <c r="A184" s="24" t="s">
        <v>4052</v>
      </c>
      <c r="B184" s="23" t="s">
        <v>3240</v>
      </c>
      <c r="C184" s="23" t="s">
        <v>4007</v>
      </c>
      <c r="D184" s="26">
        <v>43768</v>
      </c>
      <c r="E184" s="58">
        <v>7246.8</v>
      </c>
      <c r="F184" s="32" t="s">
        <v>1090</v>
      </c>
    </row>
    <row r="185" spans="1:6" ht="37.5" customHeight="1" x14ac:dyDescent="0.25">
      <c r="A185" s="21" t="s">
        <v>4053</v>
      </c>
      <c r="B185" s="22" t="s">
        <v>3119</v>
      </c>
      <c r="C185" s="22" t="s">
        <v>3119</v>
      </c>
      <c r="D185" s="33">
        <v>43768</v>
      </c>
      <c r="E185" s="60">
        <v>0</v>
      </c>
      <c r="F185" s="34" t="s">
        <v>1090</v>
      </c>
    </row>
    <row r="186" spans="1:6" ht="32.25" customHeight="1" x14ac:dyDescent="0.25">
      <c r="A186" s="24" t="s">
        <v>4054</v>
      </c>
      <c r="B186" s="23" t="s">
        <v>60</v>
      </c>
      <c r="C186" s="23" t="s">
        <v>4007</v>
      </c>
      <c r="D186" s="26">
        <v>43768</v>
      </c>
      <c r="E186" s="58">
        <v>7940.3</v>
      </c>
      <c r="F186" s="32" t="s">
        <v>1090</v>
      </c>
    </row>
    <row r="187" spans="1:6" ht="39.75" customHeight="1" x14ac:dyDescent="0.25">
      <c r="A187" s="21" t="s">
        <v>4055</v>
      </c>
      <c r="B187" s="22" t="s">
        <v>75</v>
      </c>
      <c r="C187" s="22" t="s">
        <v>4007</v>
      </c>
      <c r="D187" s="33">
        <v>43768</v>
      </c>
      <c r="E187" s="60">
        <v>8087.8</v>
      </c>
      <c r="F187" s="34" t="s">
        <v>1090</v>
      </c>
    </row>
    <row r="188" spans="1:6" ht="35.25" customHeight="1" x14ac:dyDescent="0.25">
      <c r="A188" s="24" t="s">
        <v>4056</v>
      </c>
      <c r="B188" s="23" t="s">
        <v>78</v>
      </c>
      <c r="C188" s="23" t="s">
        <v>4007</v>
      </c>
      <c r="D188" s="26">
        <v>43768</v>
      </c>
      <c r="E188" s="58">
        <v>8087.8</v>
      </c>
      <c r="F188" s="32" t="s">
        <v>1090</v>
      </c>
    </row>
    <row r="189" spans="1:6" ht="25.5" customHeight="1" x14ac:dyDescent="0.25">
      <c r="A189" s="21" t="s">
        <v>4057</v>
      </c>
      <c r="B189" s="22" t="s">
        <v>590</v>
      </c>
      <c r="C189" s="22" t="s">
        <v>4007</v>
      </c>
      <c r="D189" s="33">
        <v>43768</v>
      </c>
      <c r="E189" s="60">
        <v>8975.4</v>
      </c>
      <c r="F189" s="34" t="s">
        <v>1090</v>
      </c>
    </row>
    <row r="190" spans="1:6" ht="29.25" customHeight="1" x14ac:dyDescent="0.25">
      <c r="A190" s="24" t="s">
        <v>4058</v>
      </c>
      <c r="B190" s="23" t="s">
        <v>3248</v>
      </c>
      <c r="C190" s="23" t="s">
        <v>4007</v>
      </c>
      <c r="D190" s="26">
        <v>43768</v>
      </c>
      <c r="E190" s="58">
        <v>5878.4</v>
      </c>
      <c r="F190" s="32" t="s">
        <v>1090</v>
      </c>
    </row>
    <row r="191" spans="1:6" ht="32.25" customHeight="1" x14ac:dyDescent="0.25">
      <c r="A191" s="21" t="s">
        <v>4059</v>
      </c>
      <c r="B191" s="22" t="s">
        <v>106</v>
      </c>
      <c r="C191" s="22" t="s">
        <v>4007</v>
      </c>
      <c r="D191" s="33">
        <v>43768</v>
      </c>
      <c r="E191" s="60">
        <v>7352.5</v>
      </c>
      <c r="F191" s="34" t="s">
        <v>1090</v>
      </c>
    </row>
    <row r="192" spans="1:6" ht="37.5" customHeight="1" x14ac:dyDescent="0.25">
      <c r="A192" s="24" t="s">
        <v>4060</v>
      </c>
      <c r="B192" s="23" t="s">
        <v>2778</v>
      </c>
      <c r="C192" s="23" t="s">
        <v>4061</v>
      </c>
      <c r="D192" s="26">
        <v>43768</v>
      </c>
      <c r="E192" s="58">
        <v>17418.7</v>
      </c>
      <c r="F192" s="32" t="s">
        <v>1090</v>
      </c>
    </row>
    <row r="193" spans="1:6" ht="33.75" customHeight="1" x14ac:dyDescent="0.25">
      <c r="A193" s="21" t="s">
        <v>4062</v>
      </c>
      <c r="B193" s="22" t="s">
        <v>3252</v>
      </c>
      <c r="C193" s="22" t="s">
        <v>4007</v>
      </c>
      <c r="D193" s="33">
        <v>43768</v>
      </c>
      <c r="E193" s="60">
        <v>16029.2</v>
      </c>
      <c r="F193" s="34" t="s">
        <v>1090</v>
      </c>
    </row>
    <row r="194" spans="1:6" ht="31.5" customHeight="1" x14ac:dyDescent="0.25">
      <c r="A194" s="24" t="s">
        <v>4063</v>
      </c>
      <c r="B194" s="23" t="s">
        <v>113</v>
      </c>
      <c r="C194" s="23" t="s">
        <v>4007</v>
      </c>
      <c r="D194" s="26">
        <v>43768</v>
      </c>
      <c r="E194" s="58">
        <v>7940.3</v>
      </c>
      <c r="F194" s="32" t="s">
        <v>1090</v>
      </c>
    </row>
    <row r="195" spans="1:6" ht="45.75" customHeight="1" x14ac:dyDescent="0.25">
      <c r="A195" s="21" t="s">
        <v>4064</v>
      </c>
      <c r="B195" s="22" t="s">
        <v>115</v>
      </c>
      <c r="C195" s="22" t="s">
        <v>4061</v>
      </c>
      <c r="D195" s="33">
        <v>43768</v>
      </c>
      <c r="E195" s="60">
        <v>8713.6</v>
      </c>
      <c r="F195" s="34" t="s">
        <v>1090</v>
      </c>
    </row>
    <row r="196" spans="1:6" ht="37.5" customHeight="1" x14ac:dyDescent="0.25">
      <c r="A196" s="24" t="s">
        <v>4065</v>
      </c>
      <c r="B196" s="23" t="s">
        <v>11</v>
      </c>
      <c r="C196" s="23" t="s">
        <v>4066</v>
      </c>
      <c r="D196" s="26">
        <v>43768</v>
      </c>
      <c r="E196" s="58">
        <v>8671.9</v>
      </c>
      <c r="F196" s="32" t="s">
        <v>1090</v>
      </c>
    </row>
    <row r="197" spans="1:6" ht="39" customHeight="1" x14ac:dyDescent="0.25">
      <c r="A197" s="21" t="s">
        <v>4067</v>
      </c>
      <c r="B197" s="22" t="s">
        <v>133</v>
      </c>
      <c r="C197" s="22" t="s">
        <v>4007</v>
      </c>
      <c r="D197" s="33">
        <v>43768</v>
      </c>
      <c r="E197" s="60">
        <v>16029.2</v>
      </c>
      <c r="F197" s="34" t="s">
        <v>1090</v>
      </c>
    </row>
    <row r="198" spans="1:6" ht="22.5" customHeight="1" x14ac:dyDescent="0.25">
      <c r="A198" s="24" t="s">
        <v>4068</v>
      </c>
      <c r="B198" s="23" t="s">
        <v>3263</v>
      </c>
      <c r="C198" s="23" t="s">
        <v>4007</v>
      </c>
      <c r="D198" s="26">
        <v>43768</v>
      </c>
      <c r="E198" s="58">
        <v>16029.2</v>
      </c>
      <c r="F198" s="32" t="s">
        <v>1090</v>
      </c>
    </row>
    <row r="199" spans="1:6" x14ac:dyDescent="0.25">
      <c r="A199" s="21" t="s">
        <v>4069</v>
      </c>
      <c r="B199" s="22" t="s">
        <v>3492</v>
      </c>
      <c r="C199" s="22" t="s">
        <v>4007</v>
      </c>
      <c r="D199" s="33">
        <v>43768</v>
      </c>
      <c r="E199" s="60">
        <v>16029.2</v>
      </c>
      <c r="F199" s="34" t="s">
        <v>1090</v>
      </c>
    </row>
    <row r="200" spans="1:6" ht="40.5" customHeight="1" x14ac:dyDescent="0.25">
      <c r="A200" s="24" t="s">
        <v>4070</v>
      </c>
      <c r="B200" s="23" t="s">
        <v>145</v>
      </c>
      <c r="C200" s="23" t="s">
        <v>4071</v>
      </c>
      <c r="D200" s="26">
        <v>43768</v>
      </c>
      <c r="E200" s="58">
        <v>6888.5</v>
      </c>
      <c r="F200" s="32" t="s">
        <v>1090</v>
      </c>
    </row>
    <row r="201" spans="1:6" ht="46.5" customHeight="1" x14ac:dyDescent="0.25">
      <c r="A201" s="21" t="s">
        <v>4072</v>
      </c>
      <c r="B201" s="22" t="s">
        <v>156</v>
      </c>
      <c r="C201" s="22" t="s">
        <v>4073</v>
      </c>
      <c r="D201" s="33">
        <v>43768</v>
      </c>
      <c r="E201" s="60">
        <v>5483.4</v>
      </c>
      <c r="F201" s="34" t="s">
        <v>1090</v>
      </c>
    </row>
    <row r="202" spans="1:6" ht="41.25" customHeight="1" x14ac:dyDescent="0.25">
      <c r="A202" s="24" t="s">
        <v>4074</v>
      </c>
      <c r="B202" s="23" t="s">
        <v>160</v>
      </c>
      <c r="C202" s="23" t="s">
        <v>4075</v>
      </c>
      <c r="D202" s="26">
        <v>43768</v>
      </c>
      <c r="E202" s="58">
        <v>6670.8</v>
      </c>
      <c r="F202" s="32" t="s">
        <v>1090</v>
      </c>
    </row>
    <row r="203" spans="1:6" ht="33" customHeight="1" x14ac:dyDescent="0.25">
      <c r="A203" s="21" t="s">
        <v>4076</v>
      </c>
      <c r="B203" s="22" t="s">
        <v>3479</v>
      </c>
      <c r="C203" s="22" t="s">
        <v>4007</v>
      </c>
      <c r="D203" s="33">
        <v>43768</v>
      </c>
      <c r="E203" s="60">
        <v>6354.2</v>
      </c>
      <c r="F203" s="34" t="s">
        <v>1090</v>
      </c>
    </row>
    <row r="204" spans="1:6" ht="33" customHeight="1" x14ac:dyDescent="0.25">
      <c r="A204" s="24" t="s">
        <v>4077</v>
      </c>
      <c r="B204" s="23" t="s">
        <v>3483</v>
      </c>
      <c r="C204" s="23" t="s">
        <v>4007</v>
      </c>
      <c r="D204" s="26">
        <v>43768</v>
      </c>
      <c r="E204" s="58">
        <v>23929.5</v>
      </c>
      <c r="F204" s="32" t="s">
        <v>1090</v>
      </c>
    </row>
    <row r="205" spans="1:6" ht="33.75" customHeight="1" x14ac:dyDescent="0.25">
      <c r="A205" s="21" t="s">
        <v>4078</v>
      </c>
      <c r="B205" s="22" t="s">
        <v>3181</v>
      </c>
      <c r="C205" s="22" t="s">
        <v>4007</v>
      </c>
      <c r="D205" s="33">
        <v>43768</v>
      </c>
      <c r="E205" s="60">
        <v>5537.6</v>
      </c>
      <c r="F205" s="34" t="s">
        <v>1090</v>
      </c>
    </row>
    <row r="206" spans="1:6" ht="36" customHeight="1" x14ac:dyDescent="0.25">
      <c r="A206" s="24" t="s">
        <v>4079</v>
      </c>
      <c r="B206" s="23" t="s">
        <v>3273</v>
      </c>
      <c r="C206" s="23" t="s">
        <v>4007</v>
      </c>
      <c r="D206" s="26">
        <v>43768</v>
      </c>
      <c r="E206" s="58">
        <v>5475.4</v>
      </c>
      <c r="F206" s="32" t="s">
        <v>1090</v>
      </c>
    </row>
    <row r="207" spans="1:6" ht="24.75" customHeight="1" x14ac:dyDescent="0.25">
      <c r="A207" s="21" t="s">
        <v>4080</v>
      </c>
      <c r="B207" s="22" t="s">
        <v>3185</v>
      </c>
      <c r="C207" s="22" t="s">
        <v>4007</v>
      </c>
      <c r="D207" s="33">
        <v>43768</v>
      </c>
      <c r="E207" s="60">
        <v>6354.2</v>
      </c>
      <c r="F207" s="34" t="s">
        <v>1090</v>
      </c>
    </row>
    <row r="208" spans="1:6" ht="33" customHeight="1" x14ac:dyDescent="0.25">
      <c r="A208" s="24" t="s">
        <v>4081</v>
      </c>
      <c r="B208" s="23" t="s">
        <v>3285</v>
      </c>
      <c r="C208" s="23" t="s">
        <v>4007</v>
      </c>
      <c r="D208" s="26">
        <v>43768</v>
      </c>
      <c r="E208" s="58">
        <v>6354.2</v>
      </c>
      <c r="F208" s="32" t="s">
        <v>1090</v>
      </c>
    </row>
    <row r="209" spans="1:6" ht="38.25" customHeight="1" x14ac:dyDescent="0.25">
      <c r="A209" s="21" t="s">
        <v>4082</v>
      </c>
      <c r="B209" s="22" t="s">
        <v>3973</v>
      </c>
      <c r="C209" s="22" t="s">
        <v>4007</v>
      </c>
      <c r="D209" s="33">
        <v>43768</v>
      </c>
      <c r="E209" s="60">
        <v>6354.2</v>
      </c>
      <c r="F209" s="34" t="s">
        <v>1090</v>
      </c>
    </row>
    <row r="210" spans="1:6" ht="66.75" customHeight="1" x14ac:dyDescent="0.25">
      <c r="A210" s="24" t="s">
        <v>4083</v>
      </c>
      <c r="B210" s="23" t="s">
        <v>3288</v>
      </c>
      <c r="C210" s="23" t="s">
        <v>4084</v>
      </c>
      <c r="D210" s="26">
        <v>43768</v>
      </c>
      <c r="E210" s="58">
        <v>2175.37</v>
      </c>
      <c r="F210" s="32" t="s">
        <v>1090</v>
      </c>
    </row>
    <row r="211" spans="1:6" ht="62.25" customHeight="1" x14ac:dyDescent="0.25">
      <c r="A211" s="21" t="s">
        <v>4085</v>
      </c>
      <c r="B211" s="22" t="s">
        <v>3291</v>
      </c>
      <c r="C211" s="22" t="s">
        <v>4086</v>
      </c>
      <c r="D211" s="33">
        <v>43768</v>
      </c>
      <c r="E211" s="60">
        <v>1575.29</v>
      </c>
      <c r="F211" s="34" t="s">
        <v>1090</v>
      </c>
    </row>
    <row r="212" spans="1:6" ht="29.25" customHeight="1" x14ac:dyDescent="0.25">
      <c r="A212" s="24" t="s">
        <v>4087</v>
      </c>
      <c r="B212" s="23" t="s">
        <v>3119</v>
      </c>
      <c r="C212" s="23" t="s">
        <v>3119</v>
      </c>
      <c r="D212" s="26">
        <v>43768</v>
      </c>
      <c r="E212" s="58">
        <v>0</v>
      </c>
      <c r="F212" s="32" t="s">
        <v>1090</v>
      </c>
    </row>
    <row r="213" spans="1:6" x14ac:dyDescent="0.25">
      <c r="A213" s="21" t="s">
        <v>4088</v>
      </c>
      <c r="B213" s="22" t="s">
        <v>3187</v>
      </c>
      <c r="C213" s="22" t="s">
        <v>4008</v>
      </c>
      <c r="D213" s="33">
        <v>43768</v>
      </c>
      <c r="E213" s="60">
        <v>4273.2</v>
      </c>
      <c r="F213" s="34" t="s">
        <v>1090</v>
      </c>
    </row>
    <row r="214" spans="1:6" x14ac:dyDescent="0.25">
      <c r="A214" s="24" t="s">
        <v>4089</v>
      </c>
      <c r="B214" s="23" t="s">
        <v>3189</v>
      </c>
      <c r="C214" s="23" t="s">
        <v>4008</v>
      </c>
      <c r="D214" s="26">
        <v>43768</v>
      </c>
      <c r="E214" s="58">
        <v>4411.2</v>
      </c>
      <c r="F214" s="32" t="s">
        <v>1090</v>
      </c>
    </row>
    <row r="215" spans="1:6" x14ac:dyDescent="0.25">
      <c r="A215" s="21" t="s">
        <v>4090</v>
      </c>
      <c r="B215" s="22" t="s">
        <v>3191</v>
      </c>
      <c r="C215" s="22" t="s">
        <v>4008</v>
      </c>
      <c r="D215" s="33">
        <v>43768</v>
      </c>
      <c r="E215" s="60">
        <v>3798.7</v>
      </c>
      <c r="F215" s="34" t="s">
        <v>1090</v>
      </c>
    </row>
    <row r="216" spans="1:6" x14ac:dyDescent="0.25">
      <c r="A216" s="24" t="s">
        <v>4091</v>
      </c>
      <c r="B216" s="23" t="s">
        <v>3193</v>
      </c>
      <c r="C216" s="23" t="s">
        <v>4008</v>
      </c>
      <c r="D216" s="26">
        <v>43768</v>
      </c>
      <c r="E216" s="58">
        <v>4304</v>
      </c>
      <c r="F216" s="32" t="s">
        <v>1090</v>
      </c>
    </row>
    <row r="217" spans="1:6" x14ac:dyDescent="0.25">
      <c r="A217" s="21" t="s">
        <v>4092</v>
      </c>
      <c r="B217" s="22" t="s">
        <v>3195</v>
      </c>
      <c r="C217" s="22" t="s">
        <v>4008</v>
      </c>
      <c r="D217" s="33">
        <v>43768</v>
      </c>
      <c r="E217" s="60">
        <v>3894.5</v>
      </c>
      <c r="F217" s="34" t="s">
        <v>1090</v>
      </c>
    </row>
    <row r="218" spans="1:6" x14ac:dyDescent="0.25">
      <c r="A218" s="24" t="s">
        <v>4093</v>
      </c>
      <c r="B218" s="23" t="s">
        <v>3197</v>
      </c>
      <c r="C218" s="23" t="s">
        <v>4008</v>
      </c>
      <c r="D218" s="26">
        <v>43768</v>
      </c>
      <c r="E218" s="58">
        <v>4647</v>
      </c>
      <c r="F218" s="32" t="s">
        <v>1090</v>
      </c>
    </row>
    <row r="219" spans="1:6" x14ac:dyDescent="0.25">
      <c r="A219" s="21" t="s">
        <v>4094</v>
      </c>
      <c r="B219" s="22" t="s">
        <v>3203</v>
      </c>
      <c r="C219" s="22" t="s">
        <v>4008</v>
      </c>
      <c r="D219" s="33">
        <v>43768</v>
      </c>
      <c r="E219" s="60">
        <v>4705</v>
      </c>
      <c r="F219" s="34" t="s">
        <v>1090</v>
      </c>
    </row>
    <row r="220" spans="1:6" ht="22.5" customHeight="1" x14ac:dyDescent="0.25">
      <c r="A220" s="24" t="s">
        <v>4095</v>
      </c>
      <c r="B220" s="23" t="s">
        <v>3205</v>
      </c>
      <c r="C220" s="23" t="s">
        <v>4008</v>
      </c>
      <c r="D220" s="26">
        <v>43768</v>
      </c>
      <c r="E220" s="58">
        <v>4273.2</v>
      </c>
      <c r="F220" s="32" t="s">
        <v>1090</v>
      </c>
    </row>
    <row r="221" spans="1:6" ht="20.25" customHeight="1" x14ac:dyDescent="0.25">
      <c r="A221" s="21" t="s">
        <v>4096</v>
      </c>
      <c r="B221" s="22" t="s">
        <v>3207</v>
      </c>
      <c r="C221" s="22" t="s">
        <v>4008</v>
      </c>
      <c r="D221" s="33">
        <v>43768</v>
      </c>
      <c r="E221" s="60">
        <v>4705</v>
      </c>
      <c r="F221" s="34" t="s">
        <v>1090</v>
      </c>
    </row>
    <row r="222" spans="1:6" ht="28.5" customHeight="1" x14ac:dyDescent="0.25">
      <c r="A222" s="24" t="s">
        <v>4097</v>
      </c>
      <c r="B222" s="23" t="s">
        <v>3212</v>
      </c>
      <c r="C222" s="23" t="s">
        <v>4008</v>
      </c>
      <c r="D222" s="26">
        <v>43768</v>
      </c>
      <c r="E222" s="58">
        <v>4705</v>
      </c>
      <c r="F222" s="32" t="s">
        <v>1090</v>
      </c>
    </row>
    <row r="223" spans="1:6" ht="30.75" customHeight="1" x14ac:dyDescent="0.25">
      <c r="A223" s="21" t="s">
        <v>4098</v>
      </c>
      <c r="B223" s="22" t="s">
        <v>3214</v>
      </c>
      <c r="C223" s="22" t="s">
        <v>4008</v>
      </c>
      <c r="D223" s="33">
        <v>43768</v>
      </c>
      <c r="E223" s="60">
        <v>4705</v>
      </c>
      <c r="F223" s="34" t="s">
        <v>1090</v>
      </c>
    </row>
    <row r="224" spans="1:6" ht="28.5" customHeight="1" x14ac:dyDescent="0.25">
      <c r="A224" s="24" t="s">
        <v>4099</v>
      </c>
      <c r="B224" s="23" t="s">
        <v>3216</v>
      </c>
      <c r="C224" s="23" t="s">
        <v>4008</v>
      </c>
      <c r="D224" s="26">
        <v>43768</v>
      </c>
      <c r="E224" s="58">
        <v>4744.8</v>
      </c>
      <c r="F224" s="32" t="s">
        <v>1090</v>
      </c>
    </row>
    <row r="225" spans="1:6" ht="16.5" customHeight="1" x14ac:dyDescent="0.25">
      <c r="A225" s="21" t="s">
        <v>4100</v>
      </c>
      <c r="B225" s="22" t="s">
        <v>3218</v>
      </c>
      <c r="C225" s="22" t="s">
        <v>4008</v>
      </c>
      <c r="D225" s="33">
        <v>43768</v>
      </c>
      <c r="E225" s="60">
        <v>4704.8999999999996</v>
      </c>
      <c r="F225" s="34" t="s">
        <v>1090</v>
      </c>
    </row>
    <row r="226" spans="1:6" ht="20.25" customHeight="1" x14ac:dyDescent="0.25">
      <c r="A226" s="24" t="s">
        <v>4101</v>
      </c>
      <c r="B226" s="23" t="s">
        <v>3222</v>
      </c>
      <c r="C226" s="23" t="s">
        <v>4008</v>
      </c>
      <c r="D226" s="26">
        <v>43768</v>
      </c>
      <c r="E226" s="58">
        <v>4646.8999999999996</v>
      </c>
      <c r="F226" s="32" t="s">
        <v>1090</v>
      </c>
    </row>
    <row r="227" spans="1:6" ht="26.25" customHeight="1" x14ac:dyDescent="0.25">
      <c r="A227" s="21" t="s">
        <v>4102</v>
      </c>
      <c r="B227" s="22" t="s">
        <v>3224</v>
      </c>
      <c r="C227" s="22" t="s">
        <v>4008</v>
      </c>
      <c r="D227" s="33">
        <v>43768</v>
      </c>
      <c r="E227" s="60">
        <v>4744.8</v>
      </c>
      <c r="F227" s="34" t="s">
        <v>1090</v>
      </c>
    </row>
    <row r="228" spans="1:6" ht="21.75" customHeight="1" x14ac:dyDescent="0.25">
      <c r="A228" s="24" t="s">
        <v>4103</v>
      </c>
      <c r="B228" s="23" t="s">
        <v>3226</v>
      </c>
      <c r="C228" s="23" t="s">
        <v>4008</v>
      </c>
      <c r="D228" s="26">
        <v>43768</v>
      </c>
      <c r="E228" s="58">
        <v>4273.2</v>
      </c>
      <c r="F228" s="32" t="s">
        <v>1090</v>
      </c>
    </row>
    <row r="229" spans="1:6" ht="30.75" customHeight="1" x14ac:dyDescent="0.25">
      <c r="A229" s="21" t="s">
        <v>4104</v>
      </c>
      <c r="B229" s="22" t="s">
        <v>3449</v>
      </c>
      <c r="C229" s="22" t="s">
        <v>4008</v>
      </c>
      <c r="D229" s="33">
        <v>43768</v>
      </c>
      <c r="E229" s="60">
        <v>4335.3</v>
      </c>
      <c r="F229" s="34" t="s">
        <v>1090</v>
      </c>
    </row>
    <row r="230" spans="1:6" ht="27.75" customHeight="1" x14ac:dyDescent="0.25">
      <c r="A230" s="24" t="s">
        <v>4105</v>
      </c>
      <c r="B230" s="23" t="s">
        <v>3453</v>
      </c>
      <c r="C230" s="23" t="s">
        <v>4008</v>
      </c>
      <c r="D230" s="26">
        <v>43768</v>
      </c>
      <c r="E230" s="58">
        <v>4705</v>
      </c>
      <c r="F230" s="32" t="s">
        <v>1090</v>
      </c>
    </row>
    <row r="231" spans="1:6" x14ac:dyDescent="0.25">
      <c r="A231" s="21" t="s">
        <v>4106</v>
      </c>
      <c r="B231" s="22" t="s">
        <v>3485</v>
      </c>
      <c r="C231" s="22" t="s">
        <v>4008</v>
      </c>
      <c r="D231" s="33">
        <v>43768</v>
      </c>
      <c r="E231" s="60">
        <v>4705</v>
      </c>
      <c r="F231" s="34" t="s">
        <v>1090</v>
      </c>
    </row>
    <row r="232" spans="1:6" x14ac:dyDescent="0.25">
      <c r="A232" s="24" t="s">
        <v>4107</v>
      </c>
      <c r="B232" s="23" t="s">
        <v>3456</v>
      </c>
      <c r="C232" s="23" t="s">
        <v>4008</v>
      </c>
      <c r="D232" s="26">
        <v>43768</v>
      </c>
      <c r="E232" s="58">
        <v>4705</v>
      </c>
      <c r="F232" s="32" t="s">
        <v>1090</v>
      </c>
    </row>
    <row r="233" spans="1:6" x14ac:dyDescent="0.25">
      <c r="A233" s="21" t="s">
        <v>4108</v>
      </c>
      <c r="B233" s="22" t="s">
        <v>3458</v>
      </c>
      <c r="C233" s="22" t="s">
        <v>4008</v>
      </c>
      <c r="D233" s="33">
        <v>43768</v>
      </c>
      <c r="E233" s="60">
        <v>4705</v>
      </c>
      <c r="F233" s="34" t="s">
        <v>1090</v>
      </c>
    </row>
    <row r="234" spans="1:6" ht="22.5" customHeight="1" x14ac:dyDescent="0.25">
      <c r="A234" s="24" t="s">
        <v>4109</v>
      </c>
      <c r="B234" s="23" t="s">
        <v>3460</v>
      </c>
      <c r="C234" s="23" t="s">
        <v>4008</v>
      </c>
      <c r="D234" s="26">
        <v>43768</v>
      </c>
      <c r="E234" s="58">
        <v>4705</v>
      </c>
      <c r="F234" s="32" t="s">
        <v>1090</v>
      </c>
    </row>
    <row r="235" spans="1:6" ht="28.5" customHeight="1" x14ac:dyDescent="0.25">
      <c r="A235" s="21" t="s">
        <v>4110</v>
      </c>
      <c r="B235" s="22" t="s">
        <v>3462</v>
      </c>
      <c r="C235" s="22" t="s">
        <v>4008</v>
      </c>
      <c r="D235" s="33">
        <v>43768</v>
      </c>
      <c r="E235" s="60">
        <v>4705</v>
      </c>
      <c r="F235" s="34" t="s">
        <v>1090</v>
      </c>
    </row>
    <row r="236" spans="1:6" ht="22.5" customHeight="1" x14ac:dyDescent="0.25">
      <c r="A236" s="24" t="s">
        <v>4111</v>
      </c>
      <c r="B236" s="23" t="s">
        <v>3464</v>
      </c>
      <c r="C236" s="23" t="s">
        <v>4008</v>
      </c>
      <c r="D236" s="26">
        <v>43768</v>
      </c>
      <c r="E236" s="58">
        <v>4705</v>
      </c>
      <c r="F236" s="32" t="s">
        <v>1090</v>
      </c>
    </row>
    <row r="237" spans="1:6" ht="21.75" customHeight="1" x14ac:dyDescent="0.25">
      <c r="A237" s="21" t="s">
        <v>4112</v>
      </c>
      <c r="B237" s="22" t="s">
        <v>3466</v>
      </c>
      <c r="C237" s="22" t="s">
        <v>4008</v>
      </c>
      <c r="D237" s="33">
        <v>43768</v>
      </c>
      <c r="E237" s="60">
        <v>4705</v>
      </c>
      <c r="F237" s="34" t="s">
        <v>1090</v>
      </c>
    </row>
    <row r="238" spans="1:6" ht="20.25" customHeight="1" x14ac:dyDescent="0.25">
      <c r="A238" s="24" t="s">
        <v>4113</v>
      </c>
      <c r="B238" s="23" t="s">
        <v>3240</v>
      </c>
      <c r="C238" s="23" t="s">
        <v>4008</v>
      </c>
      <c r="D238" s="26">
        <v>43768</v>
      </c>
      <c r="E238" s="58">
        <v>4304</v>
      </c>
      <c r="F238" s="32" t="s">
        <v>1090</v>
      </c>
    </row>
    <row r="239" spans="1:6" ht="19.5" customHeight="1" x14ac:dyDescent="0.25">
      <c r="A239" s="21" t="s">
        <v>4114</v>
      </c>
      <c r="B239" s="22" t="s">
        <v>60</v>
      </c>
      <c r="C239" s="22" t="s">
        <v>4008</v>
      </c>
      <c r="D239" s="33">
        <v>43768</v>
      </c>
      <c r="E239" s="60">
        <v>4339.7</v>
      </c>
      <c r="F239" s="34" t="s">
        <v>1090</v>
      </c>
    </row>
    <row r="240" spans="1:6" ht="21.75" customHeight="1" x14ac:dyDescent="0.25">
      <c r="A240" s="24" t="s">
        <v>4115</v>
      </c>
      <c r="B240" s="23" t="s">
        <v>75</v>
      </c>
      <c r="C240" s="23" t="s">
        <v>4008</v>
      </c>
      <c r="D240" s="26">
        <v>43768</v>
      </c>
      <c r="E240" s="58">
        <v>4339.8</v>
      </c>
      <c r="F240" s="32" t="s">
        <v>1090</v>
      </c>
    </row>
    <row r="241" spans="1:6" ht="23.25" customHeight="1" x14ac:dyDescent="0.25">
      <c r="A241" s="21" t="s">
        <v>4116</v>
      </c>
      <c r="B241" s="22" t="s">
        <v>78</v>
      </c>
      <c r="C241" s="22" t="s">
        <v>4008</v>
      </c>
      <c r="D241" s="33">
        <v>43768</v>
      </c>
      <c r="E241" s="60">
        <v>4339.7</v>
      </c>
      <c r="F241" s="34" t="s">
        <v>1090</v>
      </c>
    </row>
    <row r="242" spans="1:6" x14ac:dyDescent="0.25">
      <c r="A242" s="24" t="s">
        <v>4117</v>
      </c>
      <c r="B242" s="23" t="s">
        <v>590</v>
      </c>
      <c r="C242" s="23" t="s">
        <v>4008</v>
      </c>
      <c r="D242" s="26">
        <v>43768</v>
      </c>
      <c r="E242" s="58">
        <v>4339.8</v>
      </c>
      <c r="F242" s="32" t="s">
        <v>1090</v>
      </c>
    </row>
    <row r="243" spans="1:6" ht="26.25" customHeight="1" x14ac:dyDescent="0.25">
      <c r="A243" s="21" t="s">
        <v>4118</v>
      </c>
      <c r="B243" s="22" t="s">
        <v>3248</v>
      </c>
      <c r="C243" s="22" t="s">
        <v>4008</v>
      </c>
      <c r="D243" s="33">
        <v>43768</v>
      </c>
      <c r="E243" s="60">
        <v>4466.1000000000004</v>
      </c>
      <c r="F243" s="34" t="s">
        <v>1090</v>
      </c>
    </row>
    <row r="244" spans="1:6" ht="24" customHeight="1" x14ac:dyDescent="0.25">
      <c r="A244" s="24" t="s">
        <v>4119</v>
      </c>
      <c r="B244" s="23" t="s">
        <v>106</v>
      </c>
      <c r="C244" s="23" t="s">
        <v>4008</v>
      </c>
      <c r="D244" s="26">
        <v>43768</v>
      </c>
      <c r="E244" s="58">
        <v>4036.9</v>
      </c>
      <c r="F244" s="32" t="s">
        <v>1090</v>
      </c>
    </row>
    <row r="245" spans="1:6" ht="26.25" customHeight="1" x14ac:dyDescent="0.25">
      <c r="A245" s="21" t="s">
        <v>4120</v>
      </c>
      <c r="B245" s="22" t="s">
        <v>3252</v>
      </c>
      <c r="C245" s="22" t="s">
        <v>4008</v>
      </c>
      <c r="D245" s="33">
        <v>43768</v>
      </c>
      <c r="E245" s="60">
        <v>7320</v>
      </c>
      <c r="F245" s="34" t="s">
        <v>1090</v>
      </c>
    </row>
    <row r="246" spans="1:6" x14ac:dyDescent="0.25">
      <c r="A246" s="24" t="s">
        <v>4121</v>
      </c>
      <c r="B246" s="23" t="s">
        <v>113</v>
      </c>
      <c r="C246" s="23" t="s">
        <v>4008</v>
      </c>
      <c r="D246" s="26">
        <v>43768</v>
      </c>
      <c r="E246" s="58">
        <v>4339.7</v>
      </c>
      <c r="F246" s="32" t="s">
        <v>1090</v>
      </c>
    </row>
    <row r="247" spans="1:6" x14ac:dyDescent="0.25">
      <c r="A247" s="21" t="s">
        <v>4122</v>
      </c>
      <c r="B247" s="22" t="s">
        <v>133</v>
      </c>
      <c r="C247" s="22" t="s">
        <v>4008</v>
      </c>
      <c r="D247" s="33">
        <v>43768</v>
      </c>
      <c r="E247" s="60">
        <v>7425.3</v>
      </c>
      <c r="F247" s="34" t="s">
        <v>1090</v>
      </c>
    </row>
    <row r="248" spans="1:6" x14ac:dyDescent="0.25">
      <c r="A248" s="24" t="s">
        <v>4123</v>
      </c>
      <c r="B248" s="23" t="s">
        <v>3263</v>
      </c>
      <c r="C248" s="23" t="s">
        <v>4008</v>
      </c>
      <c r="D248" s="26">
        <v>43768</v>
      </c>
      <c r="E248" s="58">
        <v>7214.8</v>
      </c>
      <c r="F248" s="32" t="s">
        <v>1090</v>
      </c>
    </row>
    <row r="249" spans="1:6" x14ac:dyDescent="0.25">
      <c r="A249" s="21" t="s">
        <v>4124</v>
      </c>
      <c r="B249" s="22" t="s">
        <v>3492</v>
      </c>
      <c r="C249" s="22" t="s">
        <v>4008</v>
      </c>
      <c r="D249" s="33">
        <v>43768</v>
      </c>
      <c r="E249" s="60">
        <v>7320</v>
      </c>
      <c r="F249" s="34" t="s">
        <v>1090</v>
      </c>
    </row>
    <row r="250" spans="1:6" ht="28.5" customHeight="1" x14ac:dyDescent="0.25">
      <c r="A250" s="24" t="s">
        <v>4125</v>
      </c>
      <c r="B250" s="23" t="s">
        <v>3479</v>
      </c>
      <c r="C250" s="23" t="s">
        <v>4008</v>
      </c>
      <c r="D250" s="26">
        <v>43768</v>
      </c>
      <c r="E250" s="58">
        <v>4443.3</v>
      </c>
      <c r="F250" s="32" t="s">
        <v>1090</v>
      </c>
    </row>
    <row r="251" spans="1:6" ht="25.5" customHeight="1" x14ac:dyDescent="0.25">
      <c r="A251" s="21" t="s">
        <v>4126</v>
      </c>
      <c r="B251" s="22" t="s">
        <v>3181</v>
      </c>
      <c r="C251" s="22" t="s">
        <v>4008</v>
      </c>
      <c r="D251" s="33">
        <v>43768</v>
      </c>
      <c r="E251" s="60">
        <v>3711.3</v>
      </c>
      <c r="F251" s="34" t="s">
        <v>1090</v>
      </c>
    </row>
    <row r="252" spans="1:6" x14ac:dyDescent="0.25">
      <c r="A252" s="24" t="s">
        <v>4127</v>
      </c>
      <c r="B252" s="23" t="s">
        <v>3273</v>
      </c>
      <c r="C252" s="23" t="s">
        <v>4008</v>
      </c>
      <c r="D252" s="26">
        <v>43768</v>
      </c>
      <c r="E252" s="58">
        <v>3197</v>
      </c>
      <c r="F252" s="32" t="s">
        <v>1090</v>
      </c>
    </row>
    <row r="253" spans="1:6" ht="23.25" customHeight="1" x14ac:dyDescent="0.25">
      <c r="A253" s="21" t="s">
        <v>4128</v>
      </c>
      <c r="B253" s="22" t="s">
        <v>3185</v>
      </c>
      <c r="C253" s="22" t="s">
        <v>4008</v>
      </c>
      <c r="D253" s="33">
        <v>43768</v>
      </c>
      <c r="E253" s="60">
        <v>3815.7</v>
      </c>
      <c r="F253" s="34" t="s">
        <v>1090</v>
      </c>
    </row>
    <row r="254" spans="1:6" ht="25.5" customHeight="1" x14ac:dyDescent="0.25">
      <c r="A254" s="24" t="s">
        <v>4129</v>
      </c>
      <c r="B254" s="23" t="s">
        <v>3285</v>
      </c>
      <c r="C254" s="23" t="s">
        <v>4008</v>
      </c>
      <c r="D254" s="26">
        <v>43768</v>
      </c>
      <c r="E254" s="58">
        <v>1860.6</v>
      </c>
      <c r="F254" s="32" t="s">
        <v>1090</v>
      </c>
    </row>
    <row r="255" spans="1:6" ht="21.75" customHeight="1" x14ac:dyDescent="0.25">
      <c r="A255" s="21" t="s">
        <v>4130</v>
      </c>
      <c r="B255" s="22" t="s">
        <v>3973</v>
      </c>
      <c r="C255" s="22" t="s">
        <v>4008</v>
      </c>
      <c r="D255" s="33">
        <v>43768</v>
      </c>
      <c r="E255" s="60">
        <v>558.1</v>
      </c>
      <c r="F255" s="34" t="s">
        <v>1090</v>
      </c>
    </row>
    <row r="256" spans="1:6" ht="60" customHeight="1" x14ac:dyDescent="0.25">
      <c r="A256" s="24" t="s">
        <v>4131</v>
      </c>
      <c r="B256" s="23" t="s">
        <v>3288</v>
      </c>
      <c r="C256" s="23" t="s">
        <v>4132</v>
      </c>
      <c r="D256" s="26">
        <v>43768</v>
      </c>
      <c r="E256" s="58">
        <v>1051.8800000000001</v>
      </c>
      <c r="F256" s="32" t="s">
        <v>1090</v>
      </c>
    </row>
    <row r="257" spans="1:6" ht="42" customHeight="1" x14ac:dyDescent="0.25">
      <c r="A257" s="21" t="s">
        <v>4133</v>
      </c>
      <c r="B257" s="22" t="s">
        <v>3291</v>
      </c>
      <c r="C257" s="22" t="s">
        <v>4134</v>
      </c>
      <c r="D257" s="33">
        <v>43768</v>
      </c>
      <c r="E257" s="60">
        <v>822.3</v>
      </c>
      <c r="F257" s="34" t="s">
        <v>1090</v>
      </c>
    </row>
    <row r="258" spans="1:6" ht="25.5" customHeight="1" x14ac:dyDescent="0.25">
      <c r="A258" s="24" t="s">
        <v>4135</v>
      </c>
      <c r="B258" s="23" t="s">
        <v>3970</v>
      </c>
      <c r="C258" s="23" t="s">
        <v>4007</v>
      </c>
      <c r="D258" s="26">
        <v>43768</v>
      </c>
      <c r="E258" s="58">
        <v>14823.2</v>
      </c>
      <c r="F258" s="32" t="s">
        <v>1090</v>
      </c>
    </row>
    <row r="259" spans="1:6" ht="24" customHeight="1" x14ac:dyDescent="0.25">
      <c r="A259" s="21" t="s">
        <v>4136</v>
      </c>
      <c r="B259" s="22" t="s">
        <v>3481</v>
      </c>
      <c r="C259" s="22" t="s">
        <v>4007</v>
      </c>
      <c r="D259" s="33">
        <v>43768</v>
      </c>
      <c r="E259" s="60">
        <v>16029.2</v>
      </c>
      <c r="F259" s="34" t="s">
        <v>1090</v>
      </c>
    </row>
    <row r="260" spans="1:6" ht="27" customHeight="1" x14ac:dyDescent="0.25">
      <c r="A260" s="24" t="s">
        <v>4137</v>
      </c>
      <c r="B260" s="23" t="s">
        <v>3970</v>
      </c>
      <c r="C260" s="23" t="s">
        <v>4008</v>
      </c>
      <c r="D260" s="26">
        <v>43768</v>
      </c>
      <c r="E260" s="58">
        <v>3261</v>
      </c>
      <c r="F260" s="32" t="s">
        <v>1090</v>
      </c>
    </row>
    <row r="261" spans="1:6" x14ac:dyDescent="0.25">
      <c r="A261" s="21" t="s">
        <v>4138</v>
      </c>
      <c r="B261" s="22" t="s">
        <v>3481</v>
      </c>
      <c r="C261" s="22" t="s">
        <v>4008</v>
      </c>
      <c r="D261" s="33">
        <v>43768</v>
      </c>
      <c r="E261" s="60">
        <v>3840.2</v>
      </c>
      <c r="F261" s="34" t="s">
        <v>1090</v>
      </c>
    </row>
    <row r="262" spans="1:6" x14ac:dyDescent="0.25">
      <c r="A262" s="48"/>
      <c r="B262" s="49"/>
      <c r="C262" s="49"/>
      <c r="D262" s="50"/>
      <c r="F262" s="30"/>
    </row>
    <row r="263" spans="1:6" ht="26.25" customHeight="1" x14ac:dyDescent="0.25">
      <c r="A263" s="48"/>
      <c r="B263" s="49"/>
      <c r="C263" s="49"/>
      <c r="D263" s="50"/>
      <c r="F263" s="30"/>
    </row>
    <row r="264" spans="1:6" x14ac:dyDescent="0.25">
      <c r="A264" s="48"/>
      <c r="B264" s="49"/>
      <c r="C264" s="49"/>
      <c r="D264" s="50"/>
      <c r="F264" s="30"/>
    </row>
    <row r="265" spans="1:6" x14ac:dyDescent="0.25">
      <c r="A265" s="48"/>
      <c r="B265" s="49"/>
      <c r="C265" s="49"/>
      <c r="D265" s="50"/>
      <c r="E265" s="30"/>
      <c r="F265" s="30"/>
    </row>
    <row r="266" spans="1:6" x14ac:dyDescent="0.25">
      <c r="A266" s="48"/>
      <c r="B266" s="49"/>
      <c r="C266" s="49"/>
      <c r="D266" s="50"/>
      <c r="E266" s="30"/>
      <c r="F266" s="30"/>
    </row>
    <row r="267" spans="1:6" ht="15" customHeight="1" x14ac:dyDescent="0.25">
      <c r="A267" s="48"/>
      <c r="B267" s="49"/>
      <c r="C267" s="49"/>
      <c r="D267" s="50"/>
      <c r="E267" s="30"/>
      <c r="F267" s="30"/>
    </row>
    <row r="268" spans="1:6" x14ac:dyDescent="0.25">
      <c r="A268" s="48"/>
      <c r="B268" s="49"/>
      <c r="C268" s="49"/>
      <c r="D268" s="50"/>
      <c r="E268" s="30"/>
      <c r="F268" s="30"/>
    </row>
    <row r="269" spans="1:6" ht="27.75" customHeight="1" x14ac:dyDescent="0.25">
      <c r="A269" s="48"/>
      <c r="B269" s="49"/>
      <c r="C269" s="49"/>
      <c r="D269" s="50"/>
      <c r="E269" s="30"/>
      <c r="F269" s="30"/>
    </row>
    <row r="270" spans="1:6" x14ac:dyDescent="0.25">
      <c r="A270" s="48"/>
      <c r="B270" s="49"/>
      <c r="C270" s="49"/>
      <c r="D270" s="50"/>
      <c r="E270" s="30"/>
      <c r="F270" s="30"/>
    </row>
    <row r="271" spans="1:6" ht="23.25" customHeight="1" x14ac:dyDescent="0.25">
      <c r="A271" s="48"/>
      <c r="B271" s="49"/>
      <c r="C271" s="49"/>
      <c r="D271" s="50"/>
      <c r="E271" s="30"/>
      <c r="F271" s="30"/>
    </row>
    <row r="272" spans="1:6" x14ac:dyDescent="0.25">
      <c r="A272" s="48"/>
      <c r="B272" s="49"/>
      <c r="C272" s="49"/>
      <c r="D272" s="50"/>
      <c r="E272" s="30"/>
      <c r="F272" s="30"/>
    </row>
    <row r="273" spans="1:6" ht="20.25" customHeight="1" x14ac:dyDescent="0.25">
      <c r="A273" s="48"/>
      <c r="B273" s="49"/>
      <c r="C273" s="49"/>
      <c r="D273" s="50"/>
      <c r="E273" s="30"/>
      <c r="F273" s="30"/>
    </row>
    <row r="274" spans="1:6" ht="30" customHeight="1" x14ac:dyDescent="0.25">
      <c r="A274" s="48"/>
      <c r="B274" s="49"/>
      <c r="C274" s="49"/>
      <c r="D274" s="50"/>
      <c r="E274" s="30"/>
      <c r="F274" s="30"/>
    </row>
    <row r="275" spans="1:6" ht="25.5" customHeight="1" x14ac:dyDescent="0.25">
      <c r="A275" s="48"/>
      <c r="B275" s="49"/>
      <c r="C275" s="49"/>
      <c r="D275" s="50"/>
      <c r="E275" s="30"/>
      <c r="F275" s="30"/>
    </row>
    <row r="276" spans="1:6" ht="24" customHeight="1" x14ac:dyDescent="0.25">
      <c r="A276" s="48"/>
      <c r="B276" s="49"/>
      <c r="C276" s="49"/>
      <c r="D276" s="50"/>
      <c r="E276" s="30"/>
      <c r="F276" s="30"/>
    </row>
    <row r="277" spans="1:6" ht="21.75" customHeight="1" x14ac:dyDescent="0.25">
      <c r="A277" s="48"/>
      <c r="B277" s="49"/>
      <c r="C277" s="49"/>
      <c r="D277" s="50"/>
      <c r="E277" s="30"/>
      <c r="F277" s="30"/>
    </row>
    <row r="278" spans="1:6" ht="30" customHeight="1" x14ac:dyDescent="0.25">
      <c r="A278" s="48"/>
      <c r="B278" s="49"/>
      <c r="C278" s="49"/>
      <c r="D278" s="50"/>
      <c r="E278" s="30"/>
      <c r="F278" s="30"/>
    </row>
    <row r="279" spans="1:6" x14ac:dyDescent="0.25">
      <c r="A279" s="48"/>
      <c r="B279" s="49"/>
      <c r="C279" s="49"/>
      <c r="D279" s="50"/>
      <c r="E279" s="30"/>
      <c r="F279" s="30"/>
    </row>
    <row r="280" spans="1:6" ht="20.25" customHeight="1" x14ac:dyDescent="0.25">
      <c r="A280" s="48"/>
      <c r="B280" s="49"/>
      <c r="C280" s="49"/>
      <c r="D280" s="50"/>
      <c r="E280" s="30"/>
      <c r="F280" s="30"/>
    </row>
    <row r="281" spans="1:6" x14ac:dyDescent="0.25">
      <c r="A281" s="48"/>
      <c r="B281" s="49"/>
      <c r="C281" s="49"/>
      <c r="D281" s="50"/>
      <c r="E281" s="30"/>
      <c r="F281" s="30"/>
    </row>
    <row r="282" spans="1:6" x14ac:dyDescent="0.25">
      <c r="A282" s="48"/>
      <c r="B282" s="49"/>
      <c r="C282" s="49"/>
      <c r="D282" s="50"/>
      <c r="E282" s="30"/>
      <c r="F282" s="30"/>
    </row>
    <row r="283" spans="1:6" ht="28.5" customHeight="1" x14ac:dyDescent="0.25">
      <c r="A283" s="48"/>
      <c r="B283" s="49"/>
      <c r="C283" s="49"/>
      <c r="D283" s="50"/>
      <c r="E283" s="30"/>
      <c r="F283" s="30"/>
    </row>
    <row r="284" spans="1:6" x14ac:dyDescent="0.25">
      <c r="A284" s="48"/>
      <c r="B284" s="49"/>
      <c r="C284" s="49"/>
      <c r="D284" s="50"/>
      <c r="E284" s="30"/>
      <c r="F284" s="30"/>
    </row>
    <row r="285" spans="1:6" ht="22.5" customHeight="1" x14ac:dyDescent="0.25">
      <c r="A285" s="48"/>
      <c r="B285" s="49"/>
      <c r="C285" s="49"/>
      <c r="D285" s="50"/>
      <c r="E285" s="30"/>
      <c r="F285" s="30"/>
    </row>
    <row r="286" spans="1:6" ht="32.25" customHeight="1" x14ac:dyDescent="0.25">
      <c r="A286" s="48"/>
      <c r="B286" s="49"/>
      <c r="C286" s="49"/>
      <c r="D286" s="50"/>
      <c r="E286" s="30"/>
      <c r="F286" s="30"/>
    </row>
    <row r="287" spans="1:6" ht="24" customHeight="1" x14ac:dyDescent="0.25">
      <c r="A287" s="48"/>
      <c r="B287" s="49"/>
      <c r="C287" s="49"/>
      <c r="D287" s="50"/>
      <c r="E287" s="30"/>
      <c r="F287" s="30"/>
    </row>
    <row r="288" spans="1:6" ht="18" customHeight="1" x14ac:dyDescent="0.25">
      <c r="A288" s="48"/>
      <c r="B288" s="49"/>
      <c r="C288" s="49"/>
      <c r="D288" s="50"/>
      <c r="E288" s="30"/>
      <c r="F288" s="30"/>
    </row>
    <row r="289" spans="1:6" ht="25.5" customHeight="1" x14ac:dyDescent="0.25">
      <c r="A289" s="48"/>
      <c r="B289" s="49"/>
      <c r="C289" s="49"/>
      <c r="D289" s="50"/>
      <c r="E289" s="30"/>
      <c r="F289" s="30"/>
    </row>
    <row r="290" spans="1:6" ht="20.25" customHeight="1" x14ac:dyDescent="0.25">
      <c r="A290" s="48"/>
      <c r="B290" s="49"/>
      <c r="C290" s="49"/>
      <c r="D290" s="50"/>
      <c r="E290" s="30"/>
      <c r="F290" s="30"/>
    </row>
    <row r="291" spans="1:6" ht="23.25" customHeight="1" x14ac:dyDescent="0.25">
      <c r="A291" s="48"/>
      <c r="B291" s="49"/>
      <c r="C291" s="49"/>
      <c r="D291" s="50"/>
      <c r="E291" s="30"/>
      <c r="F291" s="30"/>
    </row>
    <row r="292" spans="1:6" ht="21" customHeight="1" x14ac:dyDescent="0.25">
      <c r="A292" s="48"/>
      <c r="B292" s="49"/>
      <c r="C292" s="49"/>
      <c r="D292" s="50"/>
      <c r="E292" s="30"/>
      <c r="F292" s="30"/>
    </row>
    <row r="293" spans="1:6" ht="25.5" customHeight="1" x14ac:dyDescent="0.25">
      <c r="A293" s="48"/>
      <c r="B293" s="49"/>
      <c r="C293" s="49"/>
      <c r="D293" s="50"/>
      <c r="E293" s="30"/>
      <c r="F293" s="30"/>
    </row>
    <row r="294" spans="1:6" ht="21.75" customHeight="1" x14ac:dyDescent="0.25">
      <c r="A294" s="48"/>
      <c r="B294" s="49"/>
      <c r="C294" s="49"/>
      <c r="D294" s="50"/>
      <c r="E294" s="30"/>
      <c r="F294" s="30"/>
    </row>
    <row r="295" spans="1:6" ht="24.75" customHeight="1" x14ac:dyDescent="0.25">
      <c r="A295" s="48"/>
      <c r="B295" s="49"/>
      <c r="C295" s="49"/>
      <c r="D295" s="50"/>
      <c r="E295" s="30"/>
      <c r="F295" s="30"/>
    </row>
    <row r="296" spans="1:6" ht="24.75" customHeight="1" x14ac:dyDescent="0.25">
      <c r="A296" s="48"/>
      <c r="B296" s="49"/>
      <c r="C296" s="49"/>
      <c r="D296" s="50"/>
      <c r="E296" s="30"/>
      <c r="F296" s="30"/>
    </row>
    <row r="297" spans="1:6" ht="27.75" customHeight="1" x14ac:dyDescent="0.25">
      <c r="A297" s="48"/>
      <c r="B297" s="49"/>
      <c r="C297" s="49"/>
      <c r="D297" s="50"/>
      <c r="E297" s="30"/>
      <c r="F297" s="30"/>
    </row>
    <row r="298" spans="1:6" ht="24" customHeight="1" x14ac:dyDescent="0.25">
      <c r="A298" s="48"/>
      <c r="B298" s="49"/>
      <c r="C298" s="49"/>
      <c r="D298" s="50"/>
      <c r="E298" s="30"/>
      <c r="F298" s="30"/>
    </row>
    <row r="299" spans="1:6" ht="25.5" customHeight="1" x14ac:dyDescent="0.25">
      <c r="A299" s="48"/>
      <c r="B299" s="49"/>
      <c r="C299" s="49"/>
      <c r="D299" s="50"/>
      <c r="E299" s="30"/>
      <c r="F299" s="30"/>
    </row>
    <row r="300" spans="1:6" ht="22.5" customHeight="1" x14ac:dyDescent="0.25">
      <c r="A300" s="48"/>
      <c r="B300" s="49"/>
      <c r="C300" s="49"/>
      <c r="D300" s="50"/>
      <c r="E300" s="30"/>
      <c r="F300" s="30"/>
    </row>
    <row r="301" spans="1:6" ht="21" customHeight="1" x14ac:dyDescent="0.25">
      <c r="A301" s="48"/>
      <c r="B301" s="49"/>
      <c r="C301" s="49"/>
      <c r="D301" s="50"/>
      <c r="E301" s="30"/>
      <c r="F301" s="30"/>
    </row>
    <row r="302" spans="1:6" ht="17.25" customHeight="1" x14ac:dyDescent="0.25">
      <c r="A302" s="48"/>
      <c r="B302" s="49"/>
      <c r="C302" s="49"/>
      <c r="D302" s="50"/>
      <c r="E302" s="30"/>
      <c r="F302" s="30"/>
    </row>
    <row r="303" spans="1:6" ht="24" customHeight="1" x14ac:dyDescent="0.25">
      <c r="A303" s="48"/>
      <c r="B303" s="49"/>
      <c r="C303" s="49"/>
      <c r="D303" s="50"/>
      <c r="E303" s="30"/>
      <c r="F303" s="30"/>
    </row>
    <row r="304" spans="1:6" ht="27" customHeight="1" x14ac:dyDescent="0.25">
      <c r="A304" s="48"/>
      <c r="B304" s="49"/>
      <c r="C304" s="49"/>
      <c r="D304" s="50"/>
      <c r="E304" s="30"/>
      <c r="F304" s="30"/>
    </row>
    <row r="305" spans="1:6" ht="22.5" customHeight="1" x14ac:dyDescent="0.25">
      <c r="A305" s="48"/>
      <c r="B305" s="49"/>
      <c r="C305" s="49"/>
      <c r="D305" s="50"/>
      <c r="E305" s="30"/>
      <c r="F305" s="30"/>
    </row>
    <row r="306" spans="1:6" ht="24" customHeight="1" x14ac:dyDescent="0.25">
      <c r="A306" s="48"/>
      <c r="B306" s="49"/>
      <c r="C306" s="49"/>
      <c r="D306" s="50"/>
      <c r="E306" s="30"/>
      <c r="F306" s="30"/>
    </row>
    <row r="307" spans="1:6" ht="19.5" customHeight="1" x14ac:dyDescent="0.25">
      <c r="A307" s="48"/>
      <c r="B307" s="49"/>
      <c r="C307" s="49"/>
      <c r="D307" s="50"/>
      <c r="E307" s="30"/>
      <c r="F307" s="30"/>
    </row>
    <row r="308" spans="1:6" ht="20.25" customHeight="1" x14ac:dyDescent="0.25">
      <c r="A308" s="48"/>
      <c r="B308" s="49"/>
      <c r="C308" s="49"/>
      <c r="D308" s="50"/>
      <c r="E308" s="30"/>
      <c r="F308" s="30"/>
    </row>
    <row r="309" spans="1:6" ht="18.75" customHeight="1" x14ac:dyDescent="0.25">
      <c r="A309" s="48"/>
      <c r="B309" s="49"/>
      <c r="C309" s="49"/>
      <c r="D309" s="50"/>
      <c r="E309" s="30"/>
      <c r="F309" s="30"/>
    </row>
    <row r="310" spans="1:6" ht="26.25" customHeight="1" x14ac:dyDescent="0.25">
      <c r="A310" s="48"/>
      <c r="B310" s="49"/>
      <c r="C310" s="49"/>
      <c r="D310" s="50"/>
      <c r="E310" s="30"/>
      <c r="F310" s="30"/>
    </row>
    <row r="311" spans="1:6" ht="23.25" customHeight="1" x14ac:dyDescent="0.25">
      <c r="A311" s="48"/>
      <c r="B311" s="49"/>
      <c r="C311" s="49"/>
      <c r="D311" s="50"/>
      <c r="E311" s="30"/>
      <c r="F311" s="30"/>
    </row>
    <row r="312" spans="1:6" ht="21" customHeight="1" x14ac:dyDescent="0.25">
      <c r="A312" s="48"/>
      <c r="B312" s="49"/>
      <c r="C312" s="49"/>
      <c r="D312" s="50"/>
      <c r="E312" s="30"/>
      <c r="F312" s="30"/>
    </row>
    <row r="313" spans="1:6" ht="18" customHeight="1" x14ac:dyDescent="0.25">
      <c r="A313" s="48"/>
      <c r="B313" s="49"/>
      <c r="C313" s="49"/>
      <c r="D313" s="50"/>
      <c r="E313" s="30"/>
      <c r="F313" s="30"/>
    </row>
    <row r="314" spans="1:6" ht="19.5" customHeight="1" x14ac:dyDescent="0.25">
      <c r="A314" s="48"/>
      <c r="B314" s="49"/>
      <c r="C314" s="49"/>
      <c r="D314" s="50"/>
      <c r="E314" s="30"/>
      <c r="F314" s="30"/>
    </row>
    <row r="315" spans="1:6" ht="20.25" customHeight="1" x14ac:dyDescent="0.25">
      <c r="A315" s="48"/>
      <c r="B315" s="49"/>
      <c r="C315" s="49"/>
      <c r="D315" s="50"/>
      <c r="E315" s="30"/>
      <c r="F315" s="30"/>
    </row>
    <row r="316" spans="1:6" ht="20.25" customHeight="1" x14ac:dyDescent="0.25">
      <c r="A316" s="48"/>
      <c r="B316" s="49"/>
      <c r="C316" s="49"/>
      <c r="D316" s="50"/>
      <c r="E316" s="30"/>
      <c r="F316" s="30"/>
    </row>
    <row r="317" spans="1:6" ht="16.5" customHeight="1" x14ac:dyDescent="0.25">
      <c r="A317" s="48"/>
      <c r="B317" s="49"/>
      <c r="C317" s="49"/>
      <c r="D317" s="50"/>
      <c r="E317" s="30"/>
      <c r="F317" s="30"/>
    </row>
    <row r="318" spans="1:6" ht="18.75" customHeight="1" x14ac:dyDescent="0.25">
      <c r="A318" s="48"/>
      <c r="B318" s="49"/>
      <c r="C318" s="49"/>
      <c r="D318" s="50"/>
      <c r="E318" s="30"/>
      <c r="F318" s="30"/>
    </row>
    <row r="319" spans="1:6" ht="24" customHeight="1" x14ac:dyDescent="0.25">
      <c r="A319" s="48"/>
      <c r="B319" s="49"/>
      <c r="C319" s="49"/>
      <c r="D319" s="50"/>
      <c r="E319" s="30"/>
      <c r="F319" s="30"/>
    </row>
    <row r="320" spans="1:6" ht="25.5" customHeight="1" x14ac:dyDescent="0.25">
      <c r="A320" s="48"/>
      <c r="B320" s="49"/>
      <c r="C320" s="49"/>
      <c r="D320" s="50"/>
      <c r="E320" s="30"/>
      <c r="F320" s="30"/>
    </row>
    <row r="321" spans="1:6" ht="23.25" customHeight="1" x14ac:dyDescent="0.25">
      <c r="A321" s="48"/>
      <c r="B321" s="49"/>
      <c r="C321" s="49"/>
      <c r="D321" s="50"/>
      <c r="E321" s="30"/>
      <c r="F321" s="30"/>
    </row>
    <row r="322" spans="1:6" ht="21" customHeight="1" x14ac:dyDescent="0.25">
      <c r="A322" s="48"/>
      <c r="B322" s="49"/>
      <c r="C322" s="49"/>
      <c r="D322" s="50"/>
      <c r="E322" s="30"/>
      <c r="F322" s="30"/>
    </row>
    <row r="323" spans="1:6" ht="27" customHeight="1" x14ac:dyDescent="0.25">
      <c r="A323" s="48"/>
      <c r="B323" s="49"/>
      <c r="C323" s="49"/>
      <c r="D323" s="50"/>
      <c r="E323" s="30"/>
      <c r="F323" s="30"/>
    </row>
    <row r="324" spans="1:6" ht="21.75" customHeight="1" x14ac:dyDescent="0.25">
      <c r="A324" s="48"/>
      <c r="B324" s="49"/>
      <c r="C324" s="49"/>
      <c r="D324" s="50"/>
      <c r="E324" s="30"/>
      <c r="F324" s="30"/>
    </row>
    <row r="325" spans="1:6" ht="30.75" customHeight="1" x14ac:dyDescent="0.25">
      <c r="A325" s="48"/>
      <c r="B325" s="49"/>
      <c r="C325" s="49"/>
      <c r="D325" s="50"/>
      <c r="E325" s="30"/>
      <c r="F325" s="30"/>
    </row>
    <row r="326" spans="1:6" ht="23.25" customHeight="1" x14ac:dyDescent="0.25">
      <c r="A326" s="48"/>
      <c r="B326" s="49"/>
      <c r="C326" s="49"/>
      <c r="D326" s="50"/>
      <c r="E326" s="30"/>
      <c r="F326" s="30"/>
    </row>
    <row r="327" spans="1:6" ht="23.25" customHeight="1" x14ac:dyDescent="0.25">
      <c r="A327" s="48"/>
      <c r="B327" s="49"/>
      <c r="C327" s="49"/>
      <c r="D327" s="50"/>
      <c r="E327" s="30"/>
      <c r="F327" s="30"/>
    </row>
    <row r="328" spans="1:6" ht="21.75" customHeight="1" x14ac:dyDescent="0.25">
      <c r="A328" s="48"/>
      <c r="B328" s="49"/>
      <c r="C328" s="49"/>
      <c r="D328" s="50"/>
      <c r="E328" s="30"/>
      <c r="F328" s="30"/>
    </row>
    <row r="329" spans="1:6" ht="22.5" customHeight="1" x14ac:dyDescent="0.25">
      <c r="A329" s="48"/>
      <c r="B329" s="49"/>
      <c r="C329" s="49"/>
      <c r="D329" s="50"/>
      <c r="E329" s="30"/>
      <c r="F329" s="30"/>
    </row>
    <row r="330" spans="1:6" ht="24" customHeight="1" x14ac:dyDescent="0.25">
      <c r="A330" s="48"/>
      <c r="B330" s="49"/>
      <c r="C330" s="49"/>
      <c r="D330" s="50"/>
      <c r="E330" s="30"/>
      <c r="F330" s="30"/>
    </row>
    <row r="331" spans="1:6" ht="60.75" customHeight="1" x14ac:dyDescent="0.25">
      <c r="A331" s="48"/>
      <c r="B331" s="49"/>
      <c r="C331" s="49"/>
      <c r="D331" s="50"/>
      <c r="E331" s="30"/>
      <c r="F331" s="30"/>
    </row>
    <row r="332" spans="1:6" ht="57" customHeight="1" x14ac:dyDescent="0.25">
      <c r="A332" s="48"/>
      <c r="B332" s="49"/>
      <c r="C332" s="49"/>
      <c r="D332" s="50"/>
      <c r="E332" s="30"/>
      <c r="F332" s="30"/>
    </row>
    <row r="333" spans="1:6" ht="30" customHeight="1" x14ac:dyDescent="0.25">
      <c r="A333" s="48"/>
      <c r="B333" s="49"/>
      <c r="C333" s="49"/>
      <c r="D333" s="50"/>
      <c r="E333" s="30"/>
      <c r="F333" s="30"/>
    </row>
    <row r="334" spans="1:6" ht="28.5" customHeight="1" x14ac:dyDescent="0.25">
      <c r="A334" s="48"/>
      <c r="B334" s="49"/>
      <c r="C334" s="49"/>
      <c r="D334" s="50"/>
      <c r="E334" s="30"/>
      <c r="F334" s="30"/>
    </row>
    <row r="335" spans="1:6" ht="36.75" customHeight="1" x14ac:dyDescent="0.25">
      <c r="A335" s="48"/>
      <c r="B335" s="49"/>
      <c r="C335" s="49"/>
      <c r="D335" s="50"/>
      <c r="E335" s="30"/>
      <c r="F335" s="30"/>
    </row>
    <row r="336" spans="1:6" x14ac:dyDescent="0.25">
      <c r="A336" s="48"/>
      <c r="B336" s="49"/>
      <c r="C336" s="49"/>
      <c r="D336" s="50"/>
      <c r="E336" s="30"/>
      <c r="F336" s="30"/>
    </row>
    <row r="337" spans="1:6" ht="25.5" customHeight="1" x14ac:dyDescent="0.25">
      <c r="A337" s="48"/>
      <c r="B337" s="49"/>
      <c r="C337" s="49"/>
      <c r="D337" s="50"/>
      <c r="E337" s="30"/>
      <c r="F337" s="30"/>
    </row>
    <row r="338" spans="1:6" ht="31.5" customHeight="1" x14ac:dyDescent="0.25">
      <c r="A338" s="48"/>
      <c r="B338" s="49"/>
      <c r="C338" s="49"/>
      <c r="D338" s="50"/>
      <c r="E338" s="30"/>
      <c r="F338" s="30"/>
    </row>
    <row r="339" spans="1:6" ht="28.5" customHeight="1" x14ac:dyDescent="0.25">
      <c r="A339" s="48"/>
      <c r="B339" s="49"/>
      <c r="C339" s="49"/>
      <c r="D339" s="50"/>
      <c r="E339" s="30"/>
      <c r="F339" s="30"/>
    </row>
    <row r="340" spans="1:6" ht="30.75" customHeight="1" x14ac:dyDescent="0.25">
      <c r="A340" s="48"/>
      <c r="B340" s="49"/>
      <c r="C340" s="49"/>
      <c r="D340" s="50"/>
      <c r="E340" s="30"/>
      <c r="F340" s="30"/>
    </row>
    <row r="341" spans="1:6" ht="36.75" customHeight="1" x14ac:dyDescent="0.25">
      <c r="A341" s="48"/>
      <c r="B341" s="49"/>
      <c r="C341" s="49"/>
      <c r="D341" s="50"/>
      <c r="E341" s="30"/>
      <c r="F341" s="30"/>
    </row>
    <row r="342" spans="1:6" ht="26.25" customHeight="1" x14ac:dyDescent="0.25">
      <c r="A342" s="48"/>
      <c r="B342" s="49"/>
      <c r="C342" s="49"/>
      <c r="D342" s="50"/>
      <c r="E342" s="30"/>
      <c r="F342" s="30"/>
    </row>
    <row r="343" spans="1:6" ht="33" customHeight="1" x14ac:dyDescent="0.25">
      <c r="A343" s="48"/>
      <c r="B343" s="49"/>
      <c r="C343" s="49"/>
      <c r="D343" s="50"/>
      <c r="E343" s="30"/>
      <c r="F343" s="30"/>
    </row>
    <row r="344" spans="1:6" ht="27.75" customHeight="1" x14ac:dyDescent="0.25">
      <c r="A344" s="48"/>
      <c r="B344" s="49"/>
      <c r="C344" s="49"/>
      <c r="D344" s="50"/>
      <c r="E344" s="30"/>
      <c r="F344" s="30"/>
    </row>
    <row r="345" spans="1:6" ht="30.75" customHeight="1" x14ac:dyDescent="0.25">
      <c r="A345" s="48"/>
      <c r="B345" s="49"/>
      <c r="C345" s="49"/>
      <c r="D345" s="50"/>
      <c r="E345" s="30"/>
      <c r="F345" s="30"/>
    </row>
    <row r="346" spans="1:6" ht="27" customHeight="1" x14ac:dyDescent="0.25">
      <c r="A346" s="48"/>
      <c r="B346" s="49"/>
      <c r="C346" s="49"/>
      <c r="D346" s="50"/>
      <c r="E346" s="30"/>
      <c r="F346" s="30"/>
    </row>
    <row r="347" spans="1:6" ht="29.25" customHeight="1" x14ac:dyDescent="0.25">
      <c r="A347" s="48"/>
      <c r="B347" s="49"/>
      <c r="C347" s="49"/>
      <c r="D347" s="50"/>
      <c r="E347" s="30"/>
      <c r="F347" s="30"/>
    </row>
    <row r="348" spans="1:6" ht="38.25" customHeight="1" x14ac:dyDescent="0.25">
      <c r="A348" s="48"/>
      <c r="B348" s="49"/>
      <c r="C348" s="49"/>
      <c r="D348" s="50"/>
      <c r="E348" s="30"/>
      <c r="F348" s="30"/>
    </row>
    <row r="349" spans="1:6" ht="32.25" customHeight="1" x14ac:dyDescent="0.25">
      <c r="A349" s="48"/>
      <c r="B349" s="49"/>
      <c r="C349" s="49"/>
      <c r="D349" s="50"/>
      <c r="E349" s="30"/>
      <c r="F349" s="30"/>
    </row>
    <row r="350" spans="1:6" ht="30" customHeight="1" x14ac:dyDescent="0.25">
      <c r="A350" s="48"/>
      <c r="B350" s="49"/>
      <c r="C350" s="49"/>
      <c r="D350" s="50"/>
      <c r="E350" s="30"/>
      <c r="F350" s="30"/>
    </row>
    <row r="351" spans="1:6" ht="31.5" customHeight="1" x14ac:dyDescent="0.25">
      <c r="A351" s="48"/>
      <c r="B351" s="49"/>
      <c r="C351" s="49"/>
      <c r="D351" s="50"/>
      <c r="E351" s="30"/>
      <c r="F351" s="30"/>
    </row>
    <row r="352" spans="1:6" ht="30.75" customHeight="1" x14ac:dyDescent="0.25">
      <c r="A352" s="48"/>
      <c r="B352" s="49"/>
      <c r="C352" s="49"/>
      <c r="D352" s="50"/>
      <c r="E352" s="30"/>
      <c r="F352" s="30"/>
    </row>
    <row r="353" spans="1:6" ht="30.75" customHeight="1" x14ac:dyDescent="0.25">
      <c r="A353" s="48"/>
      <c r="B353" s="49"/>
      <c r="C353" s="49"/>
      <c r="D353" s="50"/>
      <c r="E353" s="30"/>
      <c r="F353" s="30"/>
    </row>
    <row r="354" spans="1:6" ht="29.25" customHeight="1" x14ac:dyDescent="0.25">
      <c r="A354" s="48"/>
      <c r="B354" s="49"/>
      <c r="C354" s="49"/>
      <c r="D354" s="50"/>
      <c r="E354" s="30"/>
      <c r="F354" s="30"/>
    </row>
    <row r="355" spans="1:6" ht="27.75" customHeight="1" x14ac:dyDescent="0.25">
      <c r="A355" s="48"/>
      <c r="B355" s="49"/>
      <c r="C355" s="49"/>
      <c r="D355" s="50"/>
      <c r="E355" s="30"/>
      <c r="F355" s="30"/>
    </row>
    <row r="356" spans="1:6" ht="28.5" customHeight="1" x14ac:dyDescent="0.25">
      <c r="A356" s="48"/>
      <c r="B356" s="49"/>
      <c r="C356" s="49"/>
      <c r="D356" s="50"/>
      <c r="E356" s="30"/>
      <c r="F356" s="30"/>
    </row>
    <row r="357" spans="1:6" ht="36.75" customHeight="1" x14ac:dyDescent="0.25">
      <c r="A357" s="48"/>
      <c r="B357" s="49"/>
      <c r="C357" s="49"/>
      <c r="D357" s="50"/>
      <c r="E357" s="30"/>
      <c r="F357" s="30"/>
    </row>
    <row r="358" spans="1:6" ht="34.5" customHeight="1" x14ac:dyDescent="0.25">
      <c r="A358" s="48"/>
      <c r="B358" s="49"/>
      <c r="C358" s="49"/>
      <c r="D358" s="50"/>
      <c r="E358" s="30"/>
      <c r="F358" s="30"/>
    </row>
    <row r="359" spans="1:6" ht="35.25" customHeight="1" x14ac:dyDescent="0.25">
      <c r="A359" s="48"/>
      <c r="B359" s="49"/>
      <c r="C359" s="49"/>
      <c r="D359" s="50"/>
      <c r="E359" s="30"/>
      <c r="F359" s="30"/>
    </row>
    <row r="360" spans="1:6" ht="27.75" customHeight="1" x14ac:dyDescent="0.25">
      <c r="A360" s="48"/>
      <c r="B360" s="49"/>
      <c r="C360" s="49"/>
      <c r="D360" s="50"/>
      <c r="E360" s="30"/>
      <c r="F360" s="30"/>
    </row>
    <row r="361" spans="1:6" ht="36" customHeight="1" x14ac:dyDescent="0.25">
      <c r="A361" s="48"/>
      <c r="B361" s="49"/>
      <c r="C361" s="49"/>
      <c r="D361" s="50"/>
      <c r="E361" s="30"/>
      <c r="F361" s="30"/>
    </row>
    <row r="362" spans="1:6" ht="30" customHeight="1" x14ac:dyDescent="0.25">
      <c r="A362" s="48"/>
      <c r="B362" s="49"/>
      <c r="C362" s="49"/>
      <c r="D362" s="50"/>
      <c r="E362" s="30"/>
      <c r="F362" s="30"/>
    </row>
    <row r="363" spans="1:6" ht="45.75" customHeight="1" x14ac:dyDescent="0.25">
      <c r="A363" s="48"/>
      <c r="B363" s="49"/>
      <c r="C363" s="49"/>
      <c r="D363" s="50"/>
      <c r="E363" s="30"/>
      <c r="F363" s="30"/>
    </row>
    <row r="364" spans="1:6" ht="43.5" customHeight="1" x14ac:dyDescent="0.25">
      <c r="A364" s="48"/>
      <c r="B364" s="49"/>
      <c r="C364" s="49"/>
      <c r="D364" s="50"/>
      <c r="E364" s="30"/>
      <c r="F364" s="30"/>
    </row>
    <row r="365" spans="1:6" ht="40.5" customHeight="1" x14ac:dyDescent="0.25">
      <c r="A365" s="48"/>
      <c r="B365" s="49"/>
      <c r="C365" s="49"/>
      <c r="D365" s="50"/>
      <c r="E365" s="30"/>
      <c r="F365" s="30"/>
    </row>
    <row r="366" spans="1:6" ht="41.25" customHeight="1" x14ac:dyDescent="0.25">
      <c r="A366" s="48"/>
      <c r="B366" s="49"/>
      <c r="C366" s="49"/>
      <c r="D366" s="50"/>
      <c r="E366" s="30"/>
      <c r="F366" s="30"/>
    </row>
    <row r="367" spans="1:6" ht="41.25" customHeight="1" x14ac:dyDescent="0.25">
      <c r="A367" s="48"/>
      <c r="B367" s="49"/>
      <c r="C367" s="49"/>
      <c r="D367" s="50"/>
      <c r="E367" s="30"/>
      <c r="F367" s="30"/>
    </row>
    <row r="368" spans="1:6" ht="42.75" customHeight="1" x14ac:dyDescent="0.25">
      <c r="A368" s="48"/>
      <c r="B368" s="49"/>
      <c r="C368" s="49"/>
      <c r="D368" s="50"/>
      <c r="E368" s="30"/>
      <c r="F368" s="30"/>
    </row>
    <row r="369" spans="1:6" ht="39" customHeight="1" x14ac:dyDescent="0.25">
      <c r="A369" s="48"/>
      <c r="B369" s="49"/>
      <c r="C369" s="49"/>
      <c r="D369" s="50"/>
      <c r="E369" s="30"/>
      <c r="F369" s="30"/>
    </row>
    <row r="370" spans="1:6" ht="39.75" customHeight="1" x14ac:dyDescent="0.25">
      <c r="A370" s="48"/>
      <c r="B370" s="49"/>
      <c r="C370" s="49"/>
      <c r="D370" s="50"/>
      <c r="E370" s="30"/>
      <c r="F370" s="30"/>
    </row>
    <row r="371" spans="1:6" ht="34.5" customHeight="1" x14ac:dyDescent="0.25">
      <c r="A371" s="48"/>
      <c r="B371" s="49"/>
      <c r="C371" s="49"/>
      <c r="D371" s="50"/>
      <c r="E371" s="30"/>
      <c r="F371" s="30"/>
    </row>
    <row r="372" spans="1:6" ht="40.5" customHeight="1" x14ac:dyDescent="0.25">
      <c r="A372" s="48"/>
      <c r="B372" s="49"/>
      <c r="C372" s="49"/>
      <c r="D372" s="50"/>
      <c r="E372" s="30"/>
      <c r="F372" s="30"/>
    </row>
    <row r="373" spans="1:6" ht="45.75" customHeight="1" x14ac:dyDescent="0.25">
      <c r="A373" s="48"/>
      <c r="B373" s="49"/>
      <c r="C373" s="49"/>
      <c r="D373" s="50"/>
      <c r="E373" s="30"/>
      <c r="F373" s="30"/>
    </row>
    <row r="374" spans="1:6" ht="42.75" customHeight="1" x14ac:dyDescent="0.25">
      <c r="A374" s="48"/>
      <c r="B374" s="49"/>
      <c r="C374" s="49"/>
      <c r="D374" s="50"/>
      <c r="E374" s="30"/>
      <c r="F374" s="30"/>
    </row>
    <row r="375" spans="1:6" ht="46.5" customHeight="1" x14ac:dyDescent="0.25">
      <c r="A375" s="48"/>
      <c r="B375" s="49"/>
      <c r="C375" s="49"/>
      <c r="D375" s="50"/>
      <c r="E375" s="30"/>
      <c r="F375" s="30"/>
    </row>
    <row r="376" spans="1:6" ht="54.75" customHeight="1" x14ac:dyDescent="0.25">
      <c r="A376" s="48"/>
      <c r="B376" s="49"/>
      <c r="C376" s="49"/>
      <c r="D376" s="50"/>
      <c r="E376" s="30"/>
      <c r="F376" s="30"/>
    </row>
    <row r="377" spans="1:6" ht="51" customHeight="1" x14ac:dyDescent="0.25">
      <c r="A377" s="48"/>
      <c r="B377" s="49"/>
      <c r="C377" s="49"/>
      <c r="D377" s="50"/>
      <c r="E377" s="30"/>
      <c r="F377" s="30"/>
    </row>
    <row r="378" spans="1:6" ht="38.25" customHeight="1" x14ac:dyDescent="0.25">
      <c r="A378" s="48"/>
      <c r="B378" s="49"/>
      <c r="C378" s="49"/>
      <c r="D378" s="50"/>
      <c r="E378" s="30"/>
      <c r="F378" s="30"/>
    </row>
    <row r="379" spans="1:6" ht="39" customHeight="1" x14ac:dyDescent="0.25">
      <c r="A379" s="48"/>
      <c r="B379" s="49"/>
      <c r="C379" s="49"/>
      <c r="D379" s="50"/>
      <c r="E379" s="30"/>
      <c r="F379" s="30"/>
    </row>
    <row r="380" spans="1:6" ht="34.5" customHeight="1" x14ac:dyDescent="0.25">
      <c r="A380" s="48"/>
      <c r="B380" s="49"/>
      <c r="C380" s="49"/>
      <c r="D380" s="50"/>
      <c r="E380" s="30"/>
      <c r="F380" s="30"/>
    </row>
    <row r="381" spans="1:6" ht="40.5" customHeight="1" x14ac:dyDescent="0.25">
      <c r="A381" s="48"/>
      <c r="B381" s="49"/>
      <c r="C381" s="49"/>
      <c r="D381" s="50"/>
      <c r="E381" s="30"/>
      <c r="F381" s="30"/>
    </row>
    <row r="382" spans="1:6" ht="35.25" customHeight="1" x14ac:dyDescent="0.25">
      <c r="A382" s="48"/>
      <c r="B382" s="49"/>
      <c r="C382" s="49"/>
      <c r="D382" s="50"/>
      <c r="E382" s="30"/>
      <c r="F382" s="30"/>
    </row>
    <row r="383" spans="1:6" ht="37.5" customHeight="1" x14ac:dyDescent="0.25">
      <c r="A383" s="48"/>
      <c r="B383" s="49"/>
      <c r="C383" s="49"/>
      <c r="D383" s="50"/>
      <c r="E383" s="30"/>
      <c r="F383" s="30"/>
    </row>
    <row r="384" spans="1:6" ht="33" customHeight="1" x14ac:dyDescent="0.25">
      <c r="A384" s="48"/>
      <c r="B384" s="49"/>
      <c r="C384" s="49"/>
      <c r="D384" s="50"/>
      <c r="E384" s="30"/>
      <c r="F384" s="30"/>
    </row>
    <row r="385" spans="1:6" ht="34.5" customHeight="1" x14ac:dyDescent="0.25">
      <c r="A385" s="48"/>
      <c r="B385" s="49"/>
      <c r="C385" s="49"/>
      <c r="D385" s="50"/>
      <c r="E385" s="30"/>
      <c r="F385" s="30"/>
    </row>
    <row r="386" spans="1:6" ht="42.75" customHeight="1" x14ac:dyDescent="0.25">
      <c r="A386" s="48"/>
      <c r="B386" s="49"/>
      <c r="C386" s="49"/>
      <c r="D386" s="50"/>
      <c r="E386" s="30"/>
      <c r="F386" s="30"/>
    </row>
    <row r="387" spans="1:6" ht="36" customHeight="1" x14ac:dyDescent="0.25">
      <c r="A387" s="48"/>
      <c r="B387" s="49"/>
      <c r="C387" s="49"/>
      <c r="D387" s="50"/>
      <c r="E387" s="30"/>
      <c r="F387" s="30"/>
    </row>
    <row r="388" spans="1:6" ht="39" customHeight="1" x14ac:dyDescent="0.25">
      <c r="A388" s="48"/>
      <c r="B388" s="49"/>
      <c r="C388" s="49"/>
      <c r="D388" s="50"/>
      <c r="E388" s="30"/>
      <c r="F388" s="30"/>
    </row>
    <row r="389" spans="1:6" ht="36.75" customHeight="1" x14ac:dyDescent="0.25">
      <c r="A389" s="48"/>
      <c r="B389" s="49"/>
      <c r="C389" s="49"/>
      <c r="D389" s="50"/>
      <c r="E389" s="30"/>
      <c r="F389" s="30"/>
    </row>
    <row r="390" spans="1:6" ht="36" customHeight="1" x14ac:dyDescent="0.25">
      <c r="A390" s="48"/>
      <c r="B390" s="49"/>
      <c r="C390" s="49"/>
      <c r="D390" s="50"/>
      <c r="E390" s="30"/>
      <c r="F390" s="30"/>
    </row>
    <row r="391" spans="1:6" ht="30" customHeight="1" x14ac:dyDescent="0.25">
      <c r="A391" s="48"/>
      <c r="B391" s="49"/>
      <c r="C391" s="49"/>
      <c r="D391" s="50"/>
      <c r="E391" s="30"/>
      <c r="F391" s="30"/>
    </row>
    <row r="392" spans="1:6" ht="37.5" customHeight="1" x14ac:dyDescent="0.25">
      <c r="A392" s="48"/>
      <c r="B392" s="49"/>
      <c r="C392" s="49"/>
      <c r="D392" s="50"/>
      <c r="E392" s="30"/>
      <c r="F392" s="30"/>
    </row>
    <row r="393" spans="1:6" ht="35.25" customHeight="1" x14ac:dyDescent="0.25">
      <c r="A393" s="48"/>
      <c r="B393" s="49"/>
      <c r="C393" s="49"/>
      <c r="D393" s="50"/>
      <c r="E393" s="30"/>
      <c r="F393" s="30"/>
    </row>
    <row r="394" spans="1:6" ht="38.25" customHeight="1" x14ac:dyDescent="0.25">
      <c r="A394" s="48"/>
      <c r="B394" s="49"/>
      <c r="C394" s="49"/>
      <c r="D394" s="50"/>
      <c r="E394" s="30"/>
      <c r="F394" s="30"/>
    </row>
    <row r="395" spans="1:6" ht="40.5" customHeight="1" x14ac:dyDescent="0.25">
      <c r="A395" s="48"/>
      <c r="B395" s="49"/>
      <c r="C395" s="49"/>
      <c r="D395" s="50"/>
      <c r="E395" s="30"/>
      <c r="F395" s="30"/>
    </row>
    <row r="396" spans="1:6" ht="42.75" customHeight="1" x14ac:dyDescent="0.25">
      <c r="A396" s="44"/>
      <c r="B396" s="45"/>
      <c r="C396" s="45"/>
      <c r="D396" s="46"/>
      <c r="E396" s="47"/>
      <c r="F396" s="47"/>
    </row>
    <row r="397" spans="1:6" ht="31.5" customHeight="1" x14ac:dyDescent="0.25">
      <c r="A397" s="41"/>
      <c r="B397" s="42"/>
      <c r="C397" s="42"/>
      <c r="D397" s="43"/>
      <c r="E397" s="29"/>
      <c r="F397" s="29"/>
    </row>
    <row r="398" spans="1:6" ht="40.5" customHeight="1" x14ac:dyDescent="0.25">
      <c r="A398" s="41"/>
      <c r="B398" s="42"/>
      <c r="C398" s="42"/>
      <c r="D398" s="43"/>
      <c r="E398" s="29"/>
      <c r="F398" s="29"/>
    </row>
    <row r="399" spans="1:6" ht="34.5" customHeight="1" x14ac:dyDescent="0.25">
      <c r="A399" s="41"/>
      <c r="B399" s="42"/>
      <c r="C399" s="42"/>
      <c r="D399" s="43"/>
      <c r="E399" s="29"/>
      <c r="F399" s="29"/>
    </row>
    <row r="400" spans="1:6" ht="33" customHeight="1" x14ac:dyDescent="0.25">
      <c r="A400" s="41"/>
      <c r="B400" s="42"/>
      <c r="C400" s="42"/>
      <c r="D400" s="43"/>
      <c r="E400" s="29"/>
      <c r="F400" s="29"/>
    </row>
    <row r="401" spans="1:6" ht="38.25" customHeight="1" x14ac:dyDescent="0.25">
      <c r="A401" s="41"/>
      <c r="B401" s="42"/>
      <c r="C401" s="42"/>
      <c r="D401" s="43"/>
      <c r="E401" s="29"/>
      <c r="F401" s="29"/>
    </row>
    <row r="402" spans="1:6" ht="32.25" customHeight="1" x14ac:dyDescent="0.25">
      <c r="A402" s="41"/>
      <c r="B402" s="42"/>
      <c r="C402" s="42"/>
      <c r="D402" s="43"/>
      <c r="E402" s="29"/>
      <c r="F402" s="29"/>
    </row>
    <row r="403" spans="1:6" ht="37.5" customHeight="1" x14ac:dyDescent="0.25">
      <c r="A403" s="41"/>
      <c r="B403" s="42"/>
      <c r="C403" s="42"/>
      <c r="D403" s="43"/>
      <c r="E403" s="29"/>
      <c r="F403" s="29"/>
    </row>
    <row r="404" spans="1:6" ht="38.25" customHeight="1" x14ac:dyDescent="0.25">
      <c r="A404" s="41"/>
      <c r="B404" s="42"/>
      <c r="C404" s="42"/>
      <c r="D404" s="43"/>
      <c r="E404" s="29"/>
      <c r="F404" s="29"/>
    </row>
    <row r="405" spans="1:6" ht="43.5" customHeight="1" x14ac:dyDescent="0.25">
      <c r="A405" s="41"/>
      <c r="B405" s="42"/>
      <c r="C405" s="42"/>
      <c r="D405" s="43"/>
      <c r="E405" s="29"/>
      <c r="F405" s="29"/>
    </row>
    <row r="406" spans="1:6" ht="45" customHeight="1" x14ac:dyDescent="0.25">
      <c r="A406" s="41"/>
      <c r="B406" s="42"/>
      <c r="C406" s="42"/>
      <c r="D406" s="43"/>
      <c r="E406" s="29"/>
      <c r="F406" s="29"/>
    </row>
    <row r="407" spans="1:6" ht="48" customHeight="1" x14ac:dyDescent="0.25">
      <c r="A407" s="41"/>
      <c r="B407" s="42"/>
      <c r="C407" s="42"/>
      <c r="D407" s="43"/>
      <c r="E407" s="29"/>
      <c r="F407" s="29"/>
    </row>
    <row r="408" spans="1:6" ht="47.25" customHeight="1" x14ac:dyDescent="0.25">
      <c r="A408" s="41"/>
      <c r="B408" s="42"/>
      <c r="C408" s="42"/>
      <c r="D408" s="43"/>
      <c r="E408" s="29"/>
      <c r="F408" s="29"/>
    </row>
    <row r="409" spans="1:6" ht="42.75" customHeight="1" x14ac:dyDescent="0.25">
      <c r="A409" s="41"/>
      <c r="B409" s="42"/>
      <c r="C409" s="42"/>
      <c r="D409" s="43"/>
      <c r="E409" s="29"/>
      <c r="F409" s="29"/>
    </row>
    <row r="410" spans="1:6" ht="39.75" customHeight="1" x14ac:dyDescent="0.25">
      <c r="A410" s="41"/>
      <c r="B410" s="42"/>
      <c r="C410" s="42"/>
      <c r="D410" s="43"/>
      <c r="E410" s="29"/>
      <c r="F410" s="29"/>
    </row>
    <row r="411" spans="1:6" ht="42.75" customHeight="1" x14ac:dyDescent="0.25">
      <c r="A411" s="41"/>
      <c r="B411" s="42"/>
      <c r="C411" s="42"/>
      <c r="D411" s="43"/>
      <c r="E411" s="29"/>
      <c r="F411" s="29"/>
    </row>
    <row r="412" spans="1:6" ht="43.5" customHeight="1" x14ac:dyDescent="0.25">
      <c r="A412" s="41"/>
      <c r="B412" s="42"/>
      <c r="C412" s="42"/>
      <c r="D412" s="43"/>
      <c r="E412" s="29"/>
      <c r="F412" s="29"/>
    </row>
    <row r="413" spans="1:6" ht="42.75" customHeight="1" x14ac:dyDescent="0.25">
      <c r="A413" s="41"/>
      <c r="B413" s="42"/>
      <c r="C413" s="42"/>
      <c r="D413" s="43"/>
      <c r="E413" s="29"/>
      <c r="F413" s="29"/>
    </row>
    <row r="414" spans="1:6" ht="46.5" customHeight="1" x14ac:dyDescent="0.25">
      <c r="A414" s="41"/>
      <c r="B414" s="42"/>
      <c r="C414" s="42"/>
      <c r="D414" s="43"/>
      <c r="E414" s="29"/>
      <c r="F414" s="29"/>
    </row>
    <row r="415" spans="1:6" ht="34.5" customHeight="1" x14ac:dyDescent="0.25">
      <c r="A415" s="41"/>
      <c r="B415" s="42"/>
      <c r="C415" s="42"/>
      <c r="D415" s="43"/>
      <c r="E415" s="29"/>
      <c r="F415" s="29"/>
    </row>
    <row r="416" spans="1:6" ht="39" customHeight="1" x14ac:dyDescent="0.25">
      <c r="A416" s="41"/>
      <c r="B416" s="42"/>
      <c r="C416" s="42"/>
      <c r="D416" s="43"/>
      <c r="E416" s="29"/>
      <c r="F416" s="29"/>
    </row>
    <row r="417" spans="1:6" ht="33.75" customHeight="1" x14ac:dyDescent="0.25">
      <c r="A417" s="41"/>
      <c r="B417" s="42"/>
      <c r="C417" s="42"/>
      <c r="D417" s="43"/>
      <c r="E417" s="29"/>
      <c r="F417" s="29"/>
    </row>
    <row r="418" spans="1:6" ht="33" customHeight="1" x14ac:dyDescent="0.25">
      <c r="A418" s="41"/>
      <c r="B418" s="42"/>
      <c r="C418" s="42"/>
      <c r="D418" s="43"/>
      <c r="E418" s="29"/>
      <c r="F418" s="29"/>
    </row>
    <row r="419" spans="1:6" x14ac:dyDescent="0.25">
      <c r="A419" s="41"/>
      <c r="B419" s="42"/>
      <c r="C419" s="42"/>
      <c r="D419" s="43"/>
      <c r="E419" s="29"/>
      <c r="F419" s="29"/>
    </row>
    <row r="420" spans="1:6" x14ac:dyDescent="0.25">
      <c r="A420" s="41"/>
      <c r="B420" s="42"/>
      <c r="C420" s="42"/>
      <c r="D420" s="43"/>
      <c r="E420" s="29"/>
      <c r="F420" s="29"/>
    </row>
    <row r="421" spans="1:6" x14ac:dyDescent="0.25">
      <c r="A421" s="41"/>
      <c r="B421" s="42"/>
      <c r="C421" s="42"/>
      <c r="D421" s="43"/>
      <c r="E421" s="29"/>
      <c r="F421" s="29"/>
    </row>
    <row r="422" spans="1:6" x14ac:dyDescent="0.25">
      <c r="A422" s="41"/>
      <c r="B422" s="42"/>
      <c r="C422" s="42"/>
      <c r="D422" s="43"/>
      <c r="E422" s="29"/>
      <c r="F422" s="29"/>
    </row>
    <row r="423" spans="1:6" x14ac:dyDescent="0.25">
      <c r="A423" s="41"/>
      <c r="B423" s="42"/>
      <c r="C423" s="42"/>
      <c r="D423" s="43"/>
      <c r="E423" s="29"/>
      <c r="F423" s="29"/>
    </row>
    <row r="424" spans="1:6" x14ac:dyDescent="0.25">
      <c r="A424" s="41"/>
      <c r="B424" s="42"/>
      <c r="C424" s="42"/>
      <c r="D424" s="43"/>
      <c r="E424" s="29"/>
      <c r="F424" s="29"/>
    </row>
    <row r="425" spans="1:6" x14ac:dyDescent="0.25">
      <c r="A425" s="41"/>
      <c r="B425" s="42"/>
      <c r="C425" s="42"/>
      <c r="D425" s="43"/>
      <c r="E425" s="29"/>
      <c r="F425" s="29"/>
    </row>
    <row r="426" spans="1:6" x14ac:dyDescent="0.25">
      <c r="A426" s="41"/>
      <c r="B426" s="42"/>
      <c r="C426" s="42"/>
      <c r="D426" s="43"/>
      <c r="E426" s="29"/>
      <c r="F426" s="29"/>
    </row>
    <row r="427" spans="1:6" x14ac:dyDescent="0.25">
      <c r="A427" s="41"/>
      <c r="B427" s="42"/>
      <c r="C427" s="42"/>
      <c r="D427" s="43"/>
      <c r="E427" s="29"/>
      <c r="F427" s="29"/>
    </row>
    <row r="428" spans="1:6" x14ac:dyDescent="0.25">
      <c r="A428" s="41"/>
      <c r="B428" s="42"/>
      <c r="C428" s="42"/>
      <c r="D428" s="43"/>
      <c r="E428" s="29"/>
      <c r="F428" s="29"/>
    </row>
    <row r="429" spans="1:6" ht="38.25" customHeight="1" x14ac:dyDescent="0.25">
      <c r="A429" s="41"/>
      <c r="B429" s="42"/>
      <c r="C429" s="42"/>
      <c r="D429" s="43"/>
      <c r="E429" s="29"/>
      <c r="F429" s="29"/>
    </row>
    <row r="430" spans="1:6" x14ac:dyDescent="0.25">
      <c r="A430" s="41"/>
      <c r="B430" s="42"/>
      <c r="C430" s="42"/>
      <c r="D430" s="43"/>
      <c r="E430" s="29"/>
      <c r="F430" s="29"/>
    </row>
    <row r="431" spans="1:6" ht="34.5" customHeight="1" x14ac:dyDescent="0.25">
      <c r="A431" s="41"/>
      <c r="B431" s="42"/>
      <c r="C431" s="42"/>
      <c r="D431" s="43"/>
      <c r="E431" s="29"/>
      <c r="F431" s="29"/>
    </row>
    <row r="432" spans="1:6" x14ac:dyDescent="0.25">
      <c r="A432" s="41"/>
      <c r="B432" s="42"/>
      <c r="C432" s="42"/>
      <c r="D432" s="43"/>
      <c r="E432" s="29"/>
      <c r="F432" s="29"/>
    </row>
    <row r="433" spans="1:6" ht="36" customHeight="1" x14ac:dyDescent="0.25">
      <c r="A433" s="41"/>
      <c r="B433" s="42"/>
      <c r="C433" s="42"/>
      <c r="D433" s="43"/>
      <c r="E433" s="29"/>
      <c r="F433" s="29"/>
    </row>
    <row r="434" spans="1:6" x14ac:dyDescent="0.25">
      <c r="A434" s="41"/>
      <c r="B434" s="42"/>
      <c r="C434" s="42"/>
      <c r="D434" s="43"/>
      <c r="E434" s="29"/>
      <c r="F434" s="29"/>
    </row>
    <row r="435" spans="1:6" ht="31.5" customHeight="1" x14ac:dyDescent="0.25">
      <c r="A435" s="41"/>
      <c r="B435" s="42"/>
      <c r="C435" s="42"/>
      <c r="D435" s="43"/>
      <c r="E435" s="29"/>
      <c r="F435" s="29"/>
    </row>
    <row r="436" spans="1:6" ht="39.75" customHeight="1" x14ac:dyDescent="0.25">
      <c r="A436" s="41"/>
      <c r="B436" s="42"/>
      <c r="C436" s="42"/>
      <c r="D436" s="43"/>
      <c r="E436" s="29"/>
      <c r="F436" s="29"/>
    </row>
    <row r="437" spans="1:6" ht="34.5" customHeight="1" x14ac:dyDescent="0.25">
      <c r="A437" s="41"/>
      <c r="B437" s="42"/>
      <c r="C437" s="42"/>
      <c r="D437" s="43"/>
      <c r="E437" s="29"/>
      <c r="F437" s="29"/>
    </row>
    <row r="438" spans="1:6" ht="33" customHeight="1" x14ac:dyDescent="0.25">
      <c r="A438" s="41"/>
      <c r="B438" s="42"/>
      <c r="C438" s="42"/>
      <c r="D438" s="43"/>
      <c r="E438" s="29"/>
      <c r="F438" s="29"/>
    </row>
    <row r="439" spans="1:6" x14ac:dyDescent="0.25">
      <c r="A439" s="41"/>
      <c r="B439" s="42"/>
      <c r="C439" s="42"/>
      <c r="D439" s="43"/>
      <c r="E439" s="29"/>
      <c r="F439" s="29"/>
    </row>
    <row r="440" spans="1:6" x14ac:dyDescent="0.25">
      <c r="A440" s="41"/>
      <c r="B440" s="42"/>
      <c r="C440" s="42"/>
      <c r="D440" s="43"/>
      <c r="E440" s="29"/>
      <c r="F440" s="29"/>
    </row>
    <row r="441" spans="1:6" ht="33" customHeight="1" x14ac:dyDescent="0.25">
      <c r="A441" s="41"/>
      <c r="B441" s="42"/>
      <c r="C441" s="42"/>
      <c r="D441" s="43"/>
      <c r="E441" s="29"/>
      <c r="F441" s="29"/>
    </row>
    <row r="442" spans="1:6" ht="25.5" customHeight="1" x14ac:dyDescent="0.25">
      <c r="A442" s="41"/>
      <c r="B442" s="42"/>
      <c r="C442" s="42"/>
      <c r="D442" s="43"/>
      <c r="E442" s="29"/>
      <c r="F442" s="29"/>
    </row>
    <row r="443" spans="1:6" ht="29.25" customHeight="1" x14ac:dyDescent="0.25">
      <c r="A443" s="41"/>
      <c r="B443" s="42"/>
      <c r="C443" s="42"/>
      <c r="D443" s="43"/>
      <c r="E443" s="29"/>
      <c r="F443" s="29"/>
    </row>
    <row r="444" spans="1:6" ht="32.25" customHeight="1" x14ac:dyDescent="0.25">
      <c r="A444" s="41"/>
      <c r="B444" s="42"/>
      <c r="C444" s="42"/>
      <c r="D444" s="43"/>
      <c r="E444" s="29"/>
      <c r="F444" s="29"/>
    </row>
    <row r="445" spans="1:6" ht="48.75" customHeight="1" x14ac:dyDescent="0.25">
      <c r="A445" s="41"/>
      <c r="B445" s="42"/>
      <c r="C445" s="42"/>
      <c r="D445" s="43"/>
      <c r="E445" s="29"/>
      <c r="F445" s="29"/>
    </row>
    <row r="446" spans="1:6" ht="31.5" customHeight="1" x14ac:dyDescent="0.25">
      <c r="A446" s="41"/>
      <c r="B446" s="42"/>
      <c r="C446" s="42"/>
      <c r="D446" s="43"/>
      <c r="E446" s="29"/>
      <c r="F446" s="29"/>
    </row>
    <row r="447" spans="1:6" ht="24.75" customHeight="1" x14ac:dyDescent="0.25">
      <c r="A447" s="41"/>
      <c r="B447" s="42"/>
      <c r="C447" s="42"/>
      <c r="D447" s="43"/>
      <c r="E447" s="29"/>
      <c r="F447" s="29"/>
    </row>
    <row r="448" spans="1:6" ht="30.75" customHeight="1" x14ac:dyDescent="0.25">
      <c r="A448" s="41"/>
      <c r="B448" s="42"/>
      <c r="C448" s="42"/>
      <c r="D448" s="43"/>
      <c r="E448" s="29"/>
      <c r="F448" s="29"/>
    </row>
    <row r="449" spans="1:6" ht="34.5" customHeight="1" x14ac:dyDescent="0.25">
      <c r="A449" s="41"/>
      <c r="B449" s="42"/>
      <c r="C449" s="42"/>
      <c r="D449" s="43"/>
      <c r="E449" s="29"/>
      <c r="F449" s="29"/>
    </row>
    <row r="450" spans="1:6" ht="41.25" customHeight="1" x14ac:dyDescent="0.25">
      <c r="A450" s="41"/>
      <c r="B450" s="42"/>
      <c r="C450" s="42"/>
      <c r="D450" s="43"/>
      <c r="E450" s="29"/>
      <c r="F450" s="29"/>
    </row>
    <row r="451" spans="1:6" ht="43.5" customHeight="1" x14ac:dyDescent="0.25">
      <c r="A451" s="41"/>
      <c r="B451" s="42"/>
      <c r="C451" s="42"/>
      <c r="D451" s="43"/>
      <c r="E451" s="29"/>
      <c r="F451" s="29"/>
    </row>
    <row r="452" spans="1:6" ht="37.5" customHeight="1" x14ac:dyDescent="0.25">
      <c r="A452" s="41"/>
      <c r="B452" s="42"/>
      <c r="C452" s="42"/>
      <c r="D452" s="43"/>
      <c r="E452" s="29"/>
      <c r="F452" s="29"/>
    </row>
    <row r="453" spans="1:6" ht="43.5" customHeight="1" x14ac:dyDescent="0.25">
      <c r="A453" s="41"/>
      <c r="B453" s="42"/>
      <c r="C453" s="42"/>
      <c r="D453" s="43"/>
      <c r="E453" s="29"/>
      <c r="F453" s="29"/>
    </row>
    <row r="454" spans="1:6" ht="40.5" customHeight="1" x14ac:dyDescent="0.25">
      <c r="A454" s="41"/>
      <c r="B454" s="42"/>
      <c r="C454" s="42"/>
      <c r="D454" s="43"/>
      <c r="E454" s="29"/>
      <c r="F454" s="29"/>
    </row>
    <row r="455" spans="1:6" x14ac:dyDescent="0.25">
      <c r="A455" s="41"/>
      <c r="B455" s="42"/>
      <c r="C455" s="42"/>
      <c r="D455" s="43"/>
      <c r="E455" s="29"/>
      <c r="F455" s="29"/>
    </row>
    <row r="456" spans="1:6" ht="44.25" customHeight="1" x14ac:dyDescent="0.25">
      <c r="A456" s="41"/>
      <c r="B456" s="42"/>
      <c r="C456" s="42"/>
      <c r="D456" s="43"/>
      <c r="E456" s="29"/>
      <c r="F456" s="29"/>
    </row>
    <row r="457" spans="1:6" ht="22.5" customHeight="1" x14ac:dyDescent="0.25">
      <c r="A457" s="41"/>
      <c r="B457" s="42"/>
      <c r="C457" s="42"/>
      <c r="D457" s="43"/>
      <c r="E457" s="29"/>
      <c r="F457" s="29"/>
    </row>
    <row r="458" spans="1:6" ht="30" customHeight="1" x14ac:dyDescent="0.25">
      <c r="A458" s="41"/>
      <c r="B458" s="42"/>
      <c r="C458" s="42"/>
      <c r="D458" s="43"/>
      <c r="E458" s="29"/>
      <c r="F458" s="29"/>
    </row>
    <row r="459" spans="1:6" ht="24.75" customHeight="1" x14ac:dyDescent="0.25">
      <c r="A459" s="41"/>
      <c r="B459" s="42"/>
      <c r="C459" s="42"/>
      <c r="D459" s="43"/>
      <c r="E459" s="29"/>
      <c r="F459" s="29"/>
    </row>
    <row r="460" spans="1:6" ht="27" customHeight="1" x14ac:dyDescent="0.25">
      <c r="A460" s="41"/>
      <c r="B460" s="42"/>
      <c r="C460" s="42"/>
      <c r="D460" s="43"/>
      <c r="E460" s="29"/>
      <c r="F460" s="29"/>
    </row>
    <row r="461" spans="1:6" x14ac:dyDescent="0.25">
      <c r="A461" s="41"/>
      <c r="B461" s="42"/>
      <c r="C461" s="42"/>
      <c r="D461" s="43"/>
      <c r="E461" s="29"/>
      <c r="F461" s="29"/>
    </row>
    <row r="462" spans="1:6" ht="42" customHeight="1" x14ac:dyDescent="0.25">
      <c r="A462" s="41"/>
      <c r="B462" s="42"/>
      <c r="C462" s="42"/>
      <c r="D462" s="43"/>
      <c r="E462" s="29"/>
      <c r="F462" s="29"/>
    </row>
    <row r="463" spans="1:6" ht="57.75" customHeight="1" x14ac:dyDescent="0.25">
      <c r="A463" s="41"/>
      <c r="B463" s="42"/>
      <c r="C463" s="42"/>
      <c r="D463" s="43"/>
      <c r="E463" s="29"/>
      <c r="F463" s="29"/>
    </row>
    <row r="464" spans="1:6" ht="88.5" customHeight="1" x14ac:dyDescent="0.25">
      <c r="A464" s="41"/>
      <c r="B464" s="42"/>
      <c r="C464" s="42"/>
      <c r="D464" s="43"/>
      <c r="E464" s="29"/>
      <c r="F464" s="29"/>
    </row>
    <row r="465" spans="1:6" ht="48.75" customHeight="1" x14ac:dyDescent="0.25">
      <c r="A465" s="41"/>
      <c r="B465" s="42"/>
      <c r="C465" s="42"/>
      <c r="D465" s="43"/>
      <c r="E465" s="29"/>
      <c r="F465" s="29"/>
    </row>
    <row r="466" spans="1:6" ht="51.75" customHeight="1" x14ac:dyDescent="0.25">
      <c r="A466" s="41"/>
      <c r="B466" s="42"/>
      <c r="C466" s="42"/>
      <c r="D466" s="43"/>
      <c r="E466" s="29"/>
      <c r="F466" s="29"/>
    </row>
    <row r="467" spans="1:6" ht="37.5" customHeight="1" x14ac:dyDescent="0.25">
      <c r="A467" s="41"/>
      <c r="B467" s="42"/>
      <c r="C467" s="42"/>
      <c r="D467" s="43"/>
      <c r="E467" s="29"/>
      <c r="F467" s="29"/>
    </row>
    <row r="468" spans="1:6" ht="37.5" customHeight="1" x14ac:dyDescent="0.25">
      <c r="A468" s="41"/>
      <c r="B468" s="42"/>
      <c r="C468" s="42"/>
      <c r="D468" s="43"/>
      <c r="E468" s="29"/>
      <c r="F468" s="29"/>
    </row>
    <row r="469" spans="1:6" ht="38.25" customHeight="1" x14ac:dyDescent="0.25">
      <c r="A469" s="41"/>
      <c r="B469" s="42"/>
      <c r="C469" s="42"/>
      <c r="D469" s="43"/>
      <c r="E469" s="29"/>
      <c r="F469" s="29"/>
    </row>
    <row r="470" spans="1:6" ht="36.75" customHeight="1" x14ac:dyDescent="0.25">
      <c r="A470" s="41"/>
      <c r="B470" s="42"/>
      <c r="C470" s="42"/>
      <c r="D470" s="43"/>
      <c r="E470" s="29"/>
      <c r="F470" s="29"/>
    </row>
    <row r="471" spans="1:6" ht="39.75" customHeight="1" x14ac:dyDescent="0.25">
      <c r="A471" s="41"/>
      <c r="B471" s="42"/>
      <c r="C471" s="42"/>
      <c r="D471" s="43"/>
      <c r="E471" s="29"/>
      <c r="F471" s="29"/>
    </row>
    <row r="472" spans="1:6" ht="41.25" customHeight="1" x14ac:dyDescent="0.25">
      <c r="A472" s="41"/>
      <c r="B472" s="42"/>
      <c r="C472" s="42"/>
      <c r="D472" s="43"/>
      <c r="E472" s="29"/>
      <c r="F472" s="29"/>
    </row>
    <row r="473" spans="1:6" ht="54.75" customHeight="1" x14ac:dyDescent="0.25">
      <c r="A473" s="41"/>
      <c r="B473" s="42"/>
      <c r="C473" s="42"/>
      <c r="D473" s="43"/>
      <c r="E473" s="29"/>
      <c r="F473" s="29"/>
    </row>
    <row r="474" spans="1:6" ht="57" customHeight="1" x14ac:dyDescent="0.25">
      <c r="A474" s="41"/>
      <c r="B474" s="42"/>
      <c r="C474" s="42"/>
      <c r="D474" s="43"/>
      <c r="E474" s="29"/>
      <c r="F474" s="29"/>
    </row>
    <row r="475" spans="1:6" ht="125.25" customHeight="1" x14ac:dyDescent="0.25">
      <c r="A475" s="41"/>
      <c r="B475" s="42"/>
      <c r="C475" s="42"/>
      <c r="D475" s="43"/>
      <c r="E475" s="29"/>
      <c r="F475" s="29"/>
    </row>
    <row r="476" spans="1:6" ht="32.25" customHeight="1" x14ac:dyDescent="0.25">
      <c r="A476" s="41"/>
      <c r="B476" s="42"/>
      <c r="C476" s="42"/>
      <c r="D476" s="43"/>
      <c r="E476" s="29"/>
      <c r="F476" s="29"/>
    </row>
    <row r="477" spans="1:6" ht="60.75" customHeight="1" x14ac:dyDescent="0.25">
      <c r="A477" s="41"/>
      <c r="B477" s="42"/>
      <c r="C477" s="42"/>
      <c r="D477" s="43"/>
      <c r="E477" s="29"/>
      <c r="F477" s="29"/>
    </row>
    <row r="478" spans="1:6" ht="42" customHeight="1" x14ac:dyDescent="0.25">
      <c r="A478" s="41"/>
      <c r="B478" s="42"/>
      <c r="C478" s="42"/>
      <c r="D478" s="43"/>
      <c r="E478" s="29"/>
      <c r="F478" s="29"/>
    </row>
    <row r="479" spans="1:6" ht="26.25" customHeight="1" x14ac:dyDescent="0.25">
      <c r="A479" s="41"/>
      <c r="B479" s="42"/>
      <c r="C479" s="42"/>
      <c r="D479" s="43"/>
      <c r="E479" s="29"/>
      <c r="F479" s="29"/>
    </row>
    <row r="480" spans="1:6" ht="30.75" customHeight="1" x14ac:dyDescent="0.25">
      <c r="A480" s="41"/>
      <c r="B480" s="42"/>
      <c r="C480" s="42"/>
      <c r="D480" s="43"/>
      <c r="E480" s="29"/>
      <c r="F480" s="29"/>
    </row>
    <row r="481" spans="1:6" ht="45" customHeight="1" x14ac:dyDescent="0.25">
      <c r="A481" s="41"/>
      <c r="B481" s="42"/>
      <c r="C481" s="42"/>
      <c r="D481" s="43"/>
      <c r="E481" s="29"/>
      <c r="F481" s="29"/>
    </row>
    <row r="482" spans="1:6" ht="81" customHeight="1" x14ac:dyDescent="0.25">
      <c r="A482" s="41"/>
      <c r="B482" s="42"/>
      <c r="C482" s="42"/>
      <c r="D482" s="43"/>
      <c r="E482" s="29"/>
      <c r="F482" s="29"/>
    </row>
    <row r="483" spans="1:6" ht="84.75" customHeight="1" x14ac:dyDescent="0.25">
      <c r="A483" s="41"/>
      <c r="B483" s="42"/>
      <c r="C483" s="42"/>
      <c r="D483" s="43"/>
      <c r="E483" s="29"/>
      <c r="F483" s="29"/>
    </row>
    <row r="484" spans="1:6" ht="32.25" customHeight="1" x14ac:dyDescent="0.25">
      <c r="A484" s="41"/>
      <c r="B484" s="42"/>
      <c r="C484" s="42"/>
      <c r="D484" s="43"/>
      <c r="E484" s="29"/>
      <c r="F484" s="29"/>
    </row>
    <row r="485" spans="1:6" ht="37.5" customHeight="1" x14ac:dyDescent="0.25">
      <c r="A485" s="41"/>
      <c r="B485" s="42"/>
      <c r="C485" s="42"/>
      <c r="D485" s="43"/>
      <c r="E485" s="29"/>
      <c r="F485" s="29"/>
    </row>
    <row r="486" spans="1:6" ht="50.25" customHeight="1" x14ac:dyDescent="0.25">
      <c r="A486" s="41"/>
      <c r="B486" s="42"/>
      <c r="C486" s="42"/>
      <c r="D486" s="43"/>
      <c r="E486" s="29"/>
      <c r="F486" s="29"/>
    </row>
    <row r="487" spans="1:6" ht="26.25" customHeight="1" x14ac:dyDescent="0.25">
      <c r="A487" s="41"/>
      <c r="B487" s="42"/>
      <c r="C487" s="42"/>
      <c r="D487" s="43"/>
      <c r="E487" s="29"/>
      <c r="F487" s="29"/>
    </row>
    <row r="488" spans="1:6" x14ac:dyDescent="0.25">
      <c r="A488" s="41"/>
      <c r="B488" s="42"/>
      <c r="C488" s="42"/>
      <c r="D488" s="43"/>
      <c r="E488" s="29"/>
      <c r="F488" s="29"/>
    </row>
    <row r="489" spans="1:6" x14ac:dyDescent="0.25">
      <c r="A489" s="41"/>
      <c r="B489" s="42"/>
      <c r="C489" s="42"/>
      <c r="D489" s="43"/>
      <c r="E489" s="29"/>
      <c r="F489" s="29"/>
    </row>
    <row r="490" spans="1:6" x14ac:dyDescent="0.25">
      <c r="A490" s="41"/>
      <c r="B490" s="42"/>
      <c r="C490" s="42"/>
      <c r="D490" s="43"/>
      <c r="E490" s="29"/>
      <c r="F490" s="29"/>
    </row>
    <row r="491" spans="1:6" x14ac:dyDescent="0.25">
      <c r="A491" s="41"/>
      <c r="B491" s="42"/>
      <c r="C491" s="42"/>
      <c r="D491" s="43"/>
      <c r="E491" s="29"/>
      <c r="F491" s="29"/>
    </row>
    <row r="492" spans="1:6" ht="31.5" customHeight="1" x14ac:dyDescent="0.25">
      <c r="A492" s="41"/>
      <c r="B492" s="42"/>
      <c r="C492" s="42"/>
      <c r="D492" s="43"/>
      <c r="E492" s="29"/>
      <c r="F492" s="29"/>
    </row>
    <row r="493" spans="1:6" ht="32.25" customHeight="1" x14ac:dyDescent="0.25">
      <c r="A493" s="41"/>
      <c r="B493" s="42"/>
      <c r="C493" s="42"/>
      <c r="D493" s="43"/>
      <c r="E493" s="29"/>
      <c r="F493" s="29"/>
    </row>
    <row r="494" spans="1:6" ht="24.75" customHeight="1" x14ac:dyDescent="0.25">
      <c r="A494" s="41"/>
      <c r="B494" s="42"/>
      <c r="C494" s="42"/>
      <c r="D494" s="43"/>
      <c r="E494" s="29"/>
      <c r="F494" s="29"/>
    </row>
    <row r="495" spans="1:6" ht="29.25" customHeight="1" x14ac:dyDescent="0.25">
      <c r="A495" s="41"/>
      <c r="B495" s="42"/>
      <c r="C495" s="42"/>
      <c r="D495" s="43"/>
      <c r="E495" s="29"/>
      <c r="F495" s="29"/>
    </row>
    <row r="496" spans="1:6" ht="28.5" customHeight="1" x14ac:dyDescent="0.25">
      <c r="A496" s="41"/>
      <c r="B496" s="42"/>
      <c r="C496" s="42"/>
      <c r="D496" s="43"/>
      <c r="E496" s="29"/>
      <c r="F496" s="29"/>
    </row>
    <row r="497" spans="1:6" x14ac:dyDescent="0.25">
      <c r="A497" s="41"/>
      <c r="B497" s="42"/>
      <c r="C497" s="42"/>
      <c r="D497" s="43"/>
      <c r="E497" s="29"/>
      <c r="F497" s="29"/>
    </row>
    <row r="498" spans="1:6" x14ac:dyDescent="0.25">
      <c r="A498" s="41"/>
      <c r="B498" s="42"/>
      <c r="C498" s="42"/>
      <c r="D498" s="43"/>
      <c r="E498" s="29"/>
      <c r="F498" s="29"/>
    </row>
    <row r="499" spans="1:6" x14ac:dyDescent="0.25">
      <c r="A499" s="41"/>
      <c r="B499" s="42"/>
      <c r="C499" s="42"/>
      <c r="D499" s="43"/>
      <c r="E499" s="29"/>
      <c r="F499" s="29"/>
    </row>
    <row r="500" spans="1:6" ht="28.5" customHeight="1" x14ac:dyDescent="0.25">
      <c r="A500" s="41"/>
      <c r="B500" s="42"/>
      <c r="C500" s="42"/>
      <c r="D500" s="43"/>
      <c r="E500" s="29"/>
      <c r="F500" s="29"/>
    </row>
    <row r="501" spans="1:6" x14ac:dyDescent="0.25">
      <c r="A501" s="41"/>
      <c r="B501" s="42"/>
      <c r="C501" s="42"/>
      <c r="D501" s="43"/>
      <c r="E501" s="29"/>
      <c r="F501" s="29"/>
    </row>
    <row r="502" spans="1:6" ht="46.5" customHeight="1" x14ac:dyDescent="0.25">
      <c r="A502" s="41"/>
      <c r="B502" s="42"/>
      <c r="C502" s="42"/>
      <c r="D502" s="43"/>
      <c r="E502" s="29"/>
      <c r="F502" s="29"/>
    </row>
    <row r="503" spans="1:6" ht="42" customHeight="1" x14ac:dyDescent="0.25">
      <c r="A503" s="41"/>
      <c r="B503" s="42"/>
      <c r="C503" s="42"/>
      <c r="D503" s="43"/>
      <c r="E503" s="29"/>
      <c r="F503" s="29"/>
    </row>
    <row r="504" spans="1:6" x14ac:dyDescent="0.25">
      <c r="A504" s="41"/>
      <c r="B504" s="42"/>
      <c r="C504" s="42"/>
      <c r="D504" s="43"/>
      <c r="E504" s="29"/>
      <c r="F504" s="29"/>
    </row>
    <row r="505" spans="1:6" x14ac:dyDescent="0.25">
      <c r="A505" s="41"/>
      <c r="B505" s="42"/>
      <c r="C505" s="42"/>
      <c r="D505" s="43"/>
      <c r="E505" s="29"/>
      <c r="F505" s="29"/>
    </row>
    <row r="506" spans="1:6" ht="44.25" customHeight="1" x14ac:dyDescent="0.25">
      <c r="A506" s="41"/>
      <c r="B506" s="42"/>
      <c r="C506" s="42"/>
      <c r="D506" s="43"/>
      <c r="E506" s="29"/>
      <c r="F506" s="29"/>
    </row>
    <row r="507" spans="1:6" x14ac:dyDescent="0.25">
      <c r="A507" s="41"/>
      <c r="B507" s="42"/>
      <c r="C507" s="42"/>
      <c r="D507" s="43"/>
      <c r="E507" s="29"/>
      <c r="F507" s="29"/>
    </row>
    <row r="508" spans="1:6" ht="45" customHeight="1" x14ac:dyDescent="0.25">
      <c r="A508" s="41"/>
      <c r="B508" s="42"/>
      <c r="C508" s="42"/>
      <c r="D508" s="43"/>
      <c r="E508" s="29"/>
      <c r="F508" s="29"/>
    </row>
    <row r="509" spans="1:6" ht="38.25" customHeight="1" x14ac:dyDescent="0.25">
      <c r="A509" s="41"/>
      <c r="B509" s="42"/>
      <c r="C509" s="42"/>
      <c r="D509" s="43"/>
      <c r="E509" s="29"/>
      <c r="F509" s="29"/>
    </row>
    <row r="510" spans="1:6" ht="28.5" customHeight="1" x14ac:dyDescent="0.25">
      <c r="A510" s="41"/>
      <c r="B510" s="42"/>
      <c r="C510" s="42"/>
      <c r="D510" s="43"/>
      <c r="E510" s="29"/>
      <c r="F510" s="29"/>
    </row>
    <row r="511" spans="1:6" ht="36.75" customHeight="1" x14ac:dyDescent="0.25">
      <c r="A511" s="41"/>
      <c r="B511" s="42"/>
      <c r="C511" s="42"/>
      <c r="D511" s="43"/>
      <c r="E511" s="29"/>
      <c r="F511" s="29"/>
    </row>
    <row r="512" spans="1:6" ht="28.5" customHeight="1" x14ac:dyDescent="0.25">
      <c r="A512" s="41"/>
      <c r="B512" s="42"/>
      <c r="C512" s="42"/>
      <c r="D512" s="43"/>
      <c r="E512" s="29"/>
      <c r="F512" s="29"/>
    </row>
    <row r="513" spans="1:6" ht="36.75" customHeight="1" x14ac:dyDescent="0.25">
      <c r="A513" s="41"/>
      <c r="B513" s="42"/>
      <c r="C513" s="42"/>
      <c r="D513" s="43"/>
      <c r="E513" s="29"/>
      <c r="F513" s="29"/>
    </row>
    <row r="514" spans="1:6" ht="27.75" customHeight="1" x14ac:dyDescent="0.25">
      <c r="A514" s="41"/>
      <c r="B514" s="42"/>
      <c r="C514" s="42"/>
      <c r="D514" s="43"/>
      <c r="E514" s="29"/>
      <c r="F514" s="29"/>
    </row>
    <row r="515" spans="1:6" ht="29.25" customHeight="1" x14ac:dyDescent="0.25">
      <c r="A515" s="41"/>
      <c r="B515" s="42"/>
      <c r="C515" s="42"/>
      <c r="D515" s="43"/>
      <c r="E515" s="29"/>
      <c r="F515" s="29"/>
    </row>
    <row r="516" spans="1:6" ht="25.5" customHeight="1" x14ac:dyDescent="0.25">
      <c r="A516" s="41"/>
      <c r="B516" s="42"/>
      <c r="C516" s="42"/>
      <c r="D516" s="43"/>
      <c r="E516" s="29"/>
      <c r="F516" s="29"/>
    </row>
    <row r="517" spans="1:6" ht="30.75" customHeight="1" x14ac:dyDescent="0.25">
      <c r="A517" s="41"/>
      <c r="B517" s="42"/>
      <c r="C517" s="42"/>
      <c r="D517" s="43"/>
      <c r="E517" s="29"/>
      <c r="F517" s="29"/>
    </row>
    <row r="518" spans="1:6" ht="24" customHeight="1" x14ac:dyDescent="0.25">
      <c r="A518" s="41"/>
      <c r="B518" s="42"/>
      <c r="C518" s="42"/>
      <c r="D518" s="43"/>
      <c r="E518" s="29"/>
      <c r="F518" s="29"/>
    </row>
    <row r="519" spans="1:6" ht="30.75" customHeight="1" x14ac:dyDescent="0.25">
      <c r="A519" s="41"/>
      <c r="B519" s="42"/>
      <c r="C519" s="42"/>
      <c r="D519" s="43"/>
      <c r="E519" s="29"/>
      <c r="F519" s="29"/>
    </row>
    <row r="520" spans="1:6" ht="26.25" customHeight="1" x14ac:dyDescent="0.25">
      <c r="A520" s="41"/>
      <c r="B520" s="42"/>
      <c r="C520" s="42"/>
      <c r="D520" s="43"/>
      <c r="E520" s="29"/>
      <c r="F520" s="29"/>
    </row>
    <row r="521" spans="1:6" ht="26.25" customHeight="1" x14ac:dyDescent="0.25">
      <c r="A521" s="41"/>
      <c r="B521" s="42"/>
      <c r="C521" s="42"/>
      <c r="D521" s="43"/>
      <c r="E521" s="29"/>
      <c r="F521" s="29"/>
    </row>
    <row r="522" spans="1:6" ht="30" customHeight="1" x14ac:dyDescent="0.25">
      <c r="A522" s="41"/>
      <c r="B522" s="42"/>
      <c r="C522" s="42"/>
      <c r="D522" s="43"/>
      <c r="E522" s="29"/>
      <c r="F522" s="29"/>
    </row>
    <row r="523" spans="1:6" ht="24.75" customHeight="1" x14ac:dyDescent="0.25">
      <c r="A523" s="41"/>
      <c r="B523" s="42"/>
      <c r="C523" s="42"/>
      <c r="D523" s="43"/>
      <c r="E523" s="29"/>
      <c r="F523" s="29"/>
    </row>
    <row r="524" spans="1:6" x14ac:dyDescent="0.25">
      <c r="A524" s="41"/>
      <c r="B524" s="42"/>
      <c r="C524" s="42"/>
      <c r="D524" s="43"/>
      <c r="E524" s="29"/>
      <c r="F524" s="29"/>
    </row>
    <row r="525" spans="1:6" ht="25.5" customHeight="1" x14ac:dyDescent="0.25">
      <c r="A525" s="41"/>
      <c r="B525" s="42"/>
      <c r="C525" s="42"/>
      <c r="D525" s="43"/>
      <c r="E525" s="29"/>
      <c r="F525" s="29"/>
    </row>
    <row r="526" spans="1:6" ht="27" customHeight="1" x14ac:dyDescent="0.25">
      <c r="A526" s="41"/>
      <c r="B526" s="42"/>
      <c r="C526" s="42"/>
      <c r="D526" s="43"/>
      <c r="E526" s="29"/>
      <c r="F526" s="29"/>
    </row>
    <row r="527" spans="1:6" ht="28.5" customHeight="1" x14ac:dyDescent="0.25">
      <c r="A527" s="41"/>
      <c r="B527" s="42"/>
      <c r="C527" s="42"/>
      <c r="D527" s="43"/>
      <c r="E527" s="29"/>
      <c r="F527" s="29"/>
    </row>
    <row r="528" spans="1:6" ht="23.25" customHeight="1" x14ac:dyDescent="0.25">
      <c r="A528" s="41"/>
      <c r="B528" s="42"/>
      <c r="C528" s="42"/>
      <c r="D528" s="43"/>
      <c r="E528" s="29"/>
      <c r="F528" s="29"/>
    </row>
    <row r="529" spans="1:6" ht="29.25" customHeight="1" x14ac:dyDescent="0.25">
      <c r="A529" s="41"/>
      <c r="B529" s="42"/>
      <c r="C529" s="42"/>
      <c r="D529" s="43"/>
      <c r="E529" s="29"/>
      <c r="F529" s="29"/>
    </row>
    <row r="530" spans="1:6" ht="24" customHeight="1" x14ac:dyDescent="0.25">
      <c r="A530" s="41"/>
      <c r="B530" s="42"/>
      <c r="C530" s="42"/>
      <c r="D530" s="43"/>
      <c r="E530" s="29"/>
      <c r="F530" s="29"/>
    </row>
    <row r="531" spans="1:6" ht="21.75" customHeight="1" x14ac:dyDescent="0.25">
      <c r="A531" s="41"/>
      <c r="B531" s="42"/>
      <c r="C531" s="42"/>
      <c r="D531" s="43"/>
      <c r="E531" s="29"/>
      <c r="F531" s="29"/>
    </row>
    <row r="532" spans="1:6" ht="24.75" customHeight="1" x14ac:dyDescent="0.25">
      <c r="A532" s="41"/>
      <c r="B532" s="42"/>
      <c r="C532" s="42"/>
      <c r="D532" s="43"/>
      <c r="E532" s="29"/>
      <c r="F532" s="29"/>
    </row>
    <row r="533" spans="1:6" ht="28.5" customHeight="1" x14ac:dyDescent="0.25">
      <c r="A533" s="41"/>
      <c r="B533" s="42"/>
      <c r="C533" s="42"/>
      <c r="D533" s="43"/>
      <c r="E533" s="29"/>
      <c r="F533" s="29"/>
    </row>
    <row r="534" spans="1:6" ht="29.25" customHeight="1" x14ac:dyDescent="0.25">
      <c r="A534" s="41"/>
      <c r="B534" s="42"/>
      <c r="C534" s="42"/>
      <c r="D534" s="43"/>
      <c r="E534" s="29"/>
      <c r="F534" s="29"/>
    </row>
    <row r="535" spans="1:6" ht="28.5" customHeight="1" x14ac:dyDescent="0.25">
      <c r="A535" s="41"/>
      <c r="B535" s="42"/>
      <c r="C535" s="42"/>
      <c r="D535" s="43"/>
      <c r="E535" s="29"/>
      <c r="F535" s="29"/>
    </row>
    <row r="536" spans="1:6" ht="33.75" customHeight="1" x14ac:dyDescent="0.25">
      <c r="A536" s="41"/>
      <c r="B536" s="42"/>
      <c r="C536" s="42"/>
      <c r="D536" s="43"/>
      <c r="E536" s="29"/>
      <c r="F536" s="29"/>
    </row>
    <row r="537" spans="1:6" ht="26.25" customHeight="1" x14ac:dyDescent="0.25">
      <c r="A537" s="41"/>
      <c r="B537" s="42"/>
      <c r="C537" s="42"/>
      <c r="D537" s="43"/>
      <c r="E537" s="29"/>
      <c r="F537" s="29"/>
    </row>
    <row r="538" spans="1:6" ht="29.25" customHeight="1" x14ac:dyDescent="0.25">
      <c r="A538" s="41"/>
      <c r="B538" s="42"/>
      <c r="C538" s="42"/>
      <c r="D538" s="43"/>
      <c r="E538" s="29"/>
      <c r="F538" s="29"/>
    </row>
    <row r="539" spans="1:6" ht="41.25" customHeight="1" x14ac:dyDescent="0.25">
      <c r="A539" s="41"/>
      <c r="B539" s="42"/>
      <c r="C539" s="42"/>
      <c r="D539" s="43"/>
      <c r="E539" s="29"/>
      <c r="F539" s="29"/>
    </row>
    <row r="540" spans="1:6" ht="38.25" customHeight="1" x14ac:dyDescent="0.25">
      <c r="A540" s="41"/>
      <c r="B540" s="42"/>
      <c r="C540" s="42"/>
      <c r="D540" s="43"/>
      <c r="E540" s="29"/>
      <c r="F540" s="29"/>
    </row>
    <row r="541" spans="1:6" ht="45.75" customHeight="1" x14ac:dyDescent="0.25">
      <c r="A541" s="41"/>
      <c r="B541" s="42"/>
      <c r="C541" s="42"/>
      <c r="D541" s="43"/>
      <c r="E541" s="29"/>
      <c r="F541" s="29"/>
    </row>
    <row r="542" spans="1:6" ht="39" customHeight="1" x14ac:dyDescent="0.25">
      <c r="A542" s="41"/>
      <c r="B542" s="42"/>
      <c r="C542" s="42"/>
      <c r="D542" s="43"/>
      <c r="E542" s="29"/>
      <c r="F542" s="29"/>
    </row>
    <row r="543" spans="1:6" ht="33.75" customHeight="1" x14ac:dyDescent="0.25">
      <c r="A543" s="41"/>
      <c r="B543" s="42"/>
      <c r="C543" s="42"/>
      <c r="D543" s="43"/>
      <c r="E543" s="29"/>
      <c r="F543" s="29"/>
    </row>
    <row r="544" spans="1:6" ht="31.5" customHeight="1" x14ac:dyDescent="0.25">
      <c r="A544" s="41"/>
      <c r="B544" s="42"/>
      <c r="C544" s="42"/>
      <c r="D544" s="43"/>
      <c r="E544" s="29"/>
      <c r="F544" s="29"/>
    </row>
    <row r="545" spans="1:6" ht="31.5" customHeight="1" x14ac:dyDescent="0.25">
      <c r="A545" s="41"/>
      <c r="B545" s="42"/>
      <c r="C545" s="42"/>
      <c r="D545" s="43"/>
      <c r="E545" s="29"/>
      <c r="F545" s="29"/>
    </row>
    <row r="546" spans="1:6" x14ac:dyDescent="0.25">
      <c r="A546" s="41"/>
      <c r="B546" s="42"/>
      <c r="C546" s="42"/>
      <c r="D546" s="43"/>
      <c r="E546" s="29"/>
      <c r="F546" s="29"/>
    </row>
    <row r="547" spans="1:6" x14ac:dyDescent="0.25">
      <c r="A547" s="41"/>
      <c r="B547" s="42"/>
      <c r="C547" s="42"/>
      <c r="D547" s="43"/>
      <c r="E547" s="29"/>
      <c r="F547" s="29"/>
    </row>
    <row r="548" spans="1:6" ht="32.25" customHeight="1" x14ac:dyDescent="0.25">
      <c r="A548" s="41"/>
      <c r="B548" s="42"/>
      <c r="C548" s="42"/>
      <c r="D548" s="43"/>
      <c r="E548" s="29"/>
      <c r="F548" s="29"/>
    </row>
    <row r="549" spans="1:6" ht="38.25" customHeight="1" x14ac:dyDescent="0.25">
      <c r="A549" s="41"/>
      <c r="B549" s="42"/>
      <c r="C549" s="42"/>
      <c r="D549" s="43"/>
      <c r="E549" s="29"/>
      <c r="F549" s="29"/>
    </row>
    <row r="550" spans="1:6" ht="52.5" customHeight="1" x14ac:dyDescent="0.25">
      <c r="A550" s="41"/>
      <c r="B550" s="42"/>
      <c r="C550" s="42"/>
      <c r="D550" s="43"/>
      <c r="E550" s="29"/>
      <c r="F550" s="29"/>
    </row>
    <row r="551" spans="1:6" ht="39.75" customHeight="1" x14ac:dyDescent="0.25">
      <c r="A551" s="41"/>
      <c r="B551" s="42"/>
      <c r="C551" s="42"/>
      <c r="D551" s="43"/>
      <c r="E551" s="29"/>
      <c r="F551" s="29"/>
    </row>
    <row r="552" spans="1:6" ht="34.5" customHeight="1" x14ac:dyDescent="0.25">
      <c r="A552" s="41"/>
      <c r="B552" s="42"/>
      <c r="C552" s="42"/>
      <c r="D552" s="43"/>
      <c r="E552" s="29"/>
      <c r="F552" s="29"/>
    </row>
    <row r="553" spans="1:6" ht="34.5" customHeight="1" x14ac:dyDescent="0.25">
      <c r="A553" s="41"/>
      <c r="B553" s="42"/>
      <c r="C553" s="42"/>
      <c r="D553" s="43"/>
      <c r="E553" s="29"/>
      <c r="F553" s="29"/>
    </row>
    <row r="554" spans="1:6" ht="39" customHeight="1" x14ac:dyDescent="0.25">
      <c r="A554" s="41"/>
      <c r="B554" s="42"/>
      <c r="C554" s="42"/>
      <c r="D554" s="43"/>
      <c r="E554" s="29"/>
      <c r="F554" s="29"/>
    </row>
    <row r="555" spans="1:6" ht="38.25" customHeight="1" x14ac:dyDescent="0.25">
      <c r="A555" s="41"/>
      <c r="B555" s="42"/>
      <c r="C555" s="42"/>
      <c r="D555" s="43"/>
      <c r="E555" s="29"/>
      <c r="F555" s="29"/>
    </row>
    <row r="556" spans="1:6" ht="47.25" customHeight="1" x14ac:dyDescent="0.25">
      <c r="A556" s="41"/>
      <c r="B556" s="42"/>
      <c r="C556" s="42"/>
      <c r="D556" s="43"/>
      <c r="E556" s="29"/>
      <c r="F556" s="29"/>
    </row>
    <row r="557" spans="1:6" ht="31.5" customHeight="1" x14ac:dyDescent="0.25">
      <c r="A557" s="41"/>
      <c r="B557" s="42"/>
      <c r="C557" s="42"/>
      <c r="D557" s="43"/>
      <c r="E557" s="29"/>
      <c r="F557" s="29"/>
    </row>
    <row r="558" spans="1:6" ht="40.5" customHeight="1" x14ac:dyDescent="0.25">
      <c r="A558" s="41"/>
      <c r="B558" s="42"/>
      <c r="C558" s="42"/>
      <c r="D558" s="43"/>
      <c r="E558" s="29"/>
      <c r="F558" s="29"/>
    </row>
    <row r="559" spans="1:6" ht="40.5" customHeight="1" x14ac:dyDescent="0.25">
      <c r="A559" s="41"/>
      <c r="B559" s="42"/>
      <c r="C559" s="42"/>
      <c r="D559" s="43"/>
      <c r="E559" s="29"/>
      <c r="F559" s="29"/>
    </row>
    <row r="560" spans="1:6" ht="38.25" customHeight="1" x14ac:dyDescent="0.25">
      <c r="A560" s="41"/>
      <c r="B560" s="42"/>
      <c r="C560" s="42"/>
      <c r="D560" s="43"/>
      <c r="E560" s="29"/>
      <c r="F560" s="29"/>
    </row>
    <row r="561" spans="1:6" ht="34.5" customHeight="1" x14ac:dyDescent="0.25">
      <c r="A561" s="41"/>
      <c r="B561" s="42"/>
      <c r="C561" s="42"/>
      <c r="D561" s="43"/>
      <c r="E561" s="29"/>
      <c r="F561" s="29"/>
    </row>
    <row r="562" spans="1:6" ht="41.25" customHeight="1" x14ac:dyDescent="0.25">
      <c r="A562" s="41"/>
      <c r="B562" s="42"/>
      <c r="C562" s="42"/>
      <c r="D562" s="43"/>
      <c r="E562" s="29"/>
      <c r="F562" s="29"/>
    </row>
    <row r="563" spans="1:6" ht="36.75" customHeight="1" x14ac:dyDescent="0.25">
      <c r="A563" s="41"/>
      <c r="B563" s="42"/>
      <c r="C563" s="42"/>
      <c r="D563" s="43"/>
      <c r="E563" s="29"/>
      <c r="F563" s="29"/>
    </row>
    <row r="564" spans="1:6" ht="38.25" customHeight="1" x14ac:dyDescent="0.25">
      <c r="A564" s="41"/>
      <c r="B564" s="42"/>
      <c r="C564" s="42"/>
      <c r="D564" s="43"/>
      <c r="E564" s="29"/>
      <c r="F564" s="29"/>
    </row>
    <row r="565" spans="1:6" ht="37.5" customHeight="1" x14ac:dyDescent="0.25">
      <c r="A565" s="41"/>
      <c r="B565" s="42"/>
      <c r="C565" s="42"/>
      <c r="D565" s="43"/>
      <c r="E565" s="29"/>
      <c r="F565" s="29"/>
    </row>
    <row r="566" spans="1:6" ht="45.75" customHeight="1" x14ac:dyDescent="0.25">
      <c r="A566" s="41"/>
      <c r="B566" s="42"/>
      <c r="C566" s="42"/>
      <c r="D566" s="43"/>
      <c r="E566" s="29"/>
      <c r="F566" s="29"/>
    </row>
    <row r="567" spans="1:6" ht="32.25" customHeight="1" x14ac:dyDescent="0.25">
      <c r="A567" s="41"/>
      <c r="B567" s="42"/>
      <c r="C567" s="42"/>
      <c r="D567" s="43"/>
      <c r="E567" s="29"/>
      <c r="F567" s="29"/>
    </row>
    <row r="568" spans="1:6" ht="35.25" customHeight="1" x14ac:dyDescent="0.25">
      <c r="A568" s="41"/>
      <c r="B568" s="42"/>
      <c r="C568" s="42"/>
      <c r="D568" s="43"/>
      <c r="E568" s="29"/>
      <c r="F568" s="29"/>
    </row>
    <row r="569" spans="1:6" ht="34.5" customHeight="1" x14ac:dyDescent="0.25">
      <c r="A569" s="41"/>
      <c r="B569" s="42"/>
      <c r="C569" s="42"/>
      <c r="D569" s="43"/>
      <c r="E569" s="29"/>
      <c r="F569" s="29"/>
    </row>
    <row r="570" spans="1:6" ht="39" customHeight="1" x14ac:dyDescent="0.25">
      <c r="A570" s="41"/>
      <c r="B570" s="42"/>
      <c r="C570" s="42"/>
      <c r="D570" s="43"/>
      <c r="E570" s="29"/>
      <c r="F570" s="29"/>
    </row>
    <row r="571" spans="1:6" ht="36.75" customHeight="1" x14ac:dyDescent="0.25">
      <c r="A571" s="41"/>
      <c r="B571" s="42"/>
      <c r="C571" s="42"/>
      <c r="D571" s="43"/>
      <c r="E571" s="29"/>
      <c r="F571" s="29"/>
    </row>
    <row r="572" spans="1:6" ht="29.25" customHeight="1" x14ac:dyDescent="0.25">
      <c r="A572" s="41"/>
      <c r="B572" s="42"/>
      <c r="C572" s="42"/>
      <c r="D572" s="43"/>
      <c r="E572" s="29"/>
      <c r="F572" s="29"/>
    </row>
    <row r="573" spans="1:6" ht="32.25" customHeight="1" x14ac:dyDescent="0.25">
      <c r="A573" s="41"/>
      <c r="B573" s="42"/>
      <c r="C573" s="42"/>
      <c r="D573" s="43"/>
      <c r="E573" s="29"/>
      <c r="F573" s="29"/>
    </row>
    <row r="574" spans="1:6" ht="37.5" customHeight="1" x14ac:dyDescent="0.25">
      <c r="A574" s="41"/>
      <c r="B574" s="42"/>
      <c r="C574" s="42"/>
      <c r="D574" s="43"/>
      <c r="E574" s="29"/>
      <c r="F574" s="29"/>
    </row>
    <row r="575" spans="1:6" ht="37.5" customHeight="1" x14ac:dyDescent="0.25">
      <c r="A575" s="41"/>
      <c r="B575" s="42"/>
      <c r="C575" s="42"/>
      <c r="D575" s="43"/>
      <c r="E575" s="29"/>
      <c r="F575" s="29"/>
    </row>
    <row r="576" spans="1:6" ht="43.5" customHeight="1" x14ac:dyDescent="0.25">
      <c r="A576" s="41"/>
      <c r="B576" s="42"/>
      <c r="C576" s="42"/>
      <c r="D576" s="43"/>
      <c r="E576" s="29"/>
      <c r="F576" s="29"/>
    </row>
    <row r="577" spans="1:6" ht="38.25" customHeight="1" x14ac:dyDescent="0.25">
      <c r="A577" s="41"/>
      <c r="B577" s="42"/>
      <c r="C577" s="42"/>
      <c r="D577" s="43"/>
      <c r="E577" s="29"/>
      <c r="F577" s="29"/>
    </row>
    <row r="578" spans="1:6" ht="30.75" customHeight="1" x14ac:dyDescent="0.25">
      <c r="A578" s="41"/>
      <c r="B578" s="42"/>
      <c r="C578" s="42"/>
      <c r="D578" s="43"/>
      <c r="E578" s="29"/>
      <c r="F578" s="29"/>
    </row>
    <row r="579" spans="1:6" ht="36" customHeight="1" x14ac:dyDescent="0.25">
      <c r="A579" s="41"/>
      <c r="B579" s="42"/>
      <c r="C579" s="42"/>
      <c r="D579" s="43"/>
      <c r="E579" s="29"/>
      <c r="F579" s="29"/>
    </row>
    <row r="580" spans="1:6" ht="54" customHeight="1" x14ac:dyDescent="0.25">
      <c r="A580" s="41"/>
      <c r="B580" s="42"/>
      <c r="C580" s="42"/>
      <c r="D580" s="43"/>
      <c r="E580" s="29"/>
      <c r="F580" s="29"/>
    </row>
    <row r="581" spans="1:6" ht="39" customHeight="1" x14ac:dyDescent="0.25">
      <c r="A581" s="41"/>
      <c r="B581" s="42"/>
      <c r="C581" s="42"/>
      <c r="D581" s="43"/>
      <c r="E581" s="29"/>
      <c r="F581" s="29"/>
    </row>
    <row r="582" spans="1:6" ht="36" customHeight="1" x14ac:dyDescent="0.25">
      <c r="A582" s="41"/>
      <c r="B582" s="42"/>
      <c r="C582" s="42"/>
      <c r="D582" s="43"/>
      <c r="E582" s="29"/>
      <c r="F582" s="29"/>
    </row>
    <row r="583" spans="1:6" ht="39.75" customHeight="1" x14ac:dyDescent="0.25">
      <c r="A583" s="41"/>
      <c r="B583" s="42"/>
      <c r="C583" s="42"/>
      <c r="D583" s="43"/>
      <c r="E583" s="29"/>
      <c r="F583" s="29"/>
    </row>
    <row r="584" spans="1:6" ht="31.5" customHeight="1" x14ac:dyDescent="0.25">
      <c r="A584" s="41"/>
      <c r="B584" s="42"/>
      <c r="C584" s="42"/>
      <c r="D584" s="43"/>
      <c r="E584" s="29"/>
      <c r="F584" s="29"/>
    </row>
    <row r="585" spans="1:6" ht="45" customHeight="1" x14ac:dyDescent="0.25">
      <c r="A585" s="41"/>
      <c r="B585" s="42"/>
      <c r="C585" s="42"/>
      <c r="D585" s="43"/>
      <c r="E585" s="29"/>
      <c r="F585" s="29"/>
    </row>
    <row r="586" spans="1:6" ht="35.25" customHeight="1" x14ac:dyDescent="0.25">
      <c r="A586" s="41"/>
      <c r="B586" s="42"/>
      <c r="C586" s="42"/>
      <c r="D586" s="43"/>
      <c r="E586" s="29"/>
      <c r="F586" s="29"/>
    </row>
    <row r="587" spans="1:6" ht="38.25" customHeight="1" x14ac:dyDescent="0.25">
      <c r="A587" s="41"/>
      <c r="B587" s="42"/>
      <c r="C587" s="42"/>
      <c r="D587" s="43"/>
      <c r="E587" s="29"/>
      <c r="F587" s="29"/>
    </row>
    <row r="588" spans="1:6" ht="36" customHeight="1" x14ac:dyDescent="0.25">
      <c r="A588" s="41"/>
      <c r="B588" s="42"/>
      <c r="C588" s="42"/>
      <c r="D588" s="43"/>
      <c r="E588" s="29"/>
      <c r="F588" s="29"/>
    </row>
    <row r="589" spans="1:6" ht="36" customHeight="1" x14ac:dyDescent="0.25">
      <c r="A589" s="41"/>
      <c r="B589" s="42"/>
      <c r="C589" s="42"/>
      <c r="D589" s="43"/>
      <c r="E589" s="29"/>
      <c r="F589" s="29"/>
    </row>
    <row r="590" spans="1:6" ht="36" customHeight="1" x14ac:dyDescent="0.25">
      <c r="A590" s="41"/>
      <c r="B590" s="42"/>
      <c r="C590" s="42"/>
      <c r="D590" s="43"/>
      <c r="E590" s="29"/>
      <c r="F590" s="29"/>
    </row>
    <row r="591" spans="1:6" ht="33" customHeight="1" x14ac:dyDescent="0.25">
      <c r="A591" s="41"/>
      <c r="B591" s="42"/>
      <c r="C591" s="42"/>
      <c r="D591" s="43"/>
      <c r="E591" s="29"/>
      <c r="F591" s="29"/>
    </row>
    <row r="592" spans="1:6" ht="33" customHeight="1" x14ac:dyDescent="0.25">
      <c r="A592" s="41"/>
      <c r="B592" s="42"/>
      <c r="C592" s="42"/>
      <c r="D592" s="43"/>
      <c r="E592" s="29"/>
      <c r="F592" s="29"/>
    </row>
    <row r="593" spans="1:6" ht="29.25" customHeight="1" x14ac:dyDescent="0.25">
      <c r="A593" s="41"/>
      <c r="B593" s="42"/>
      <c r="C593" s="42"/>
      <c r="D593" s="43"/>
      <c r="E593" s="29"/>
      <c r="F593" s="29"/>
    </row>
    <row r="594" spans="1:6" ht="36" customHeight="1" x14ac:dyDescent="0.25">
      <c r="A594" s="41"/>
      <c r="B594" s="42"/>
      <c r="C594" s="42"/>
      <c r="D594" s="43"/>
      <c r="E594" s="29"/>
      <c r="F594" s="29"/>
    </row>
    <row r="595" spans="1:6" ht="33.75" customHeight="1" x14ac:dyDescent="0.25">
      <c r="A595" s="41"/>
      <c r="B595" s="42"/>
      <c r="C595" s="42"/>
      <c r="D595" s="43"/>
      <c r="E595" s="29"/>
      <c r="F595" s="29"/>
    </row>
    <row r="596" spans="1:6" ht="36" customHeight="1" x14ac:dyDescent="0.25">
      <c r="A596" s="41"/>
      <c r="B596" s="42"/>
      <c r="C596" s="42"/>
      <c r="D596" s="43"/>
      <c r="E596" s="29"/>
      <c r="F596" s="29"/>
    </row>
    <row r="597" spans="1:6" ht="38.25" customHeight="1" x14ac:dyDescent="0.25">
      <c r="A597" s="41"/>
      <c r="B597" s="42"/>
      <c r="C597" s="42"/>
      <c r="D597" s="43"/>
      <c r="E597" s="29"/>
      <c r="F597" s="29"/>
    </row>
    <row r="598" spans="1:6" ht="32.25" customHeight="1" x14ac:dyDescent="0.25">
      <c r="A598" s="41"/>
      <c r="B598" s="42"/>
      <c r="C598" s="42"/>
      <c r="D598" s="43"/>
      <c r="E598" s="29"/>
      <c r="F598" s="29"/>
    </row>
    <row r="599" spans="1:6" ht="44.25" customHeight="1" x14ac:dyDescent="0.25">
      <c r="A599" s="41"/>
      <c r="B599" s="42"/>
      <c r="C599" s="42"/>
      <c r="D599" s="43"/>
      <c r="E599" s="29"/>
      <c r="F599" s="29"/>
    </row>
    <row r="600" spans="1:6" ht="40.5" customHeight="1" x14ac:dyDescent="0.25">
      <c r="A600" s="41"/>
      <c r="B600" s="42"/>
      <c r="C600" s="42"/>
      <c r="D600" s="43"/>
      <c r="E600" s="29"/>
      <c r="F600" s="29"/>
    </row>
    <row r="601" spans="1:6" ht="45" customHeight="1" x14ac:dyDescent="0.25">
      <c r="A601" s="41"/>
      <c r="B601" s="42"/>
      <c r="C601" s="42"/>
      <c r="D601" s="43"/>
      <c r="E601" s="29"/>
      <c r="F601" s="29"/>
    </row>
    <row r="602" spans="1:6" ht="46.5" customHeight="1" x14ac:dyDescent="0.25">
      <c r="A602" s="41"/>
      <c r="B602" s="42"/>
      <c r="C602" s="42"/>
      <c r="D602" s="43"/>
      <c r="E602" s="29"/>
      <c r="F602" s="29"/>
    </row>
    <row r="603" spans="1:6" ht="41.25" customHeight="1" x14ac:dyDescent="0.25">
      <c r="A603" s="41"/>
      <c r="B603" s="42"/>
      <c r="C603" s="42"/>
      <c r="D603" s="43"/>
      <c r="E603" s="29"/>
      <c r="F603" s="29"/>
    </row>
    <row r="604" spans="1:6" ht="44.25" customHeight="1" x14ac:dyDescent="0.25">
      <c r="A604" s="41"/>
      <c r="B604" s="42"/>
      <c r="C604" s="42"/>
      <c r="D604" s="43"/>
      <c r="E604" s="29"/>
      <c r="F604" s="29"/>
    </row>
    <row r="605" spans="1:6" ht="42" customHeight="1" x14ac:dyDescent="0.25">
      <c r="A605" s="41"/>
      <c r="B605" s="42"/>
      <c r="C605" s="42"/>
      <c r="D605" s="43"/>
      <c r="E605" s="29"/>
      <c r="F605" s="29"/>
    </row>
    <row r="606" spans="1:6" ht="39" customHeight="1" x14ac:dyDescent="0.25">
      <c r="A606" s="41"/>
      <c r="B606" s="42"/>
      <c r="C606" s="42"/>
      <c r="D606" s="43"/>
      <c r="E606" s="29"/>
      <c r="F606" s="29"/>
    </row>
    <row r="607" spans="1:6" ht="39" customHeight="1" x14ac:dyDescent="0.25">
      <c r="A607" s="41"/>
      <c r="B607" s="42"/>
      <c r="C607" s="42"/>
      <c r="D607" s="43"/>
      <c r="E607" s="29"/>
      <c r="F607" s="29"/>
    </row>
    <row r="608" spans="1:6" ht="38.25" customHeight="1" x14ac:dyDescent="0.25">
      <c r="A608" s="41"/>
      <c r="B608" s="42"/>
      <c r="C608" s="42"/>
      <c r="D608" s="43"/>
      <c r="E608" s="29"/>
      <c r="F608" s="29"/>
    </row>
    <row r="609" spans="1:6" ht="31.5" customHeight="1" x14ac:dyDescent="0.25">
      <c r="A609" s="41"/>
      <c r="B609" s="42"/>
      <c r="C609" s="42"/>
      <c r="D609" s="43"/>
      <c r="E609" s="29"/>
      <c r="F609" s="29"/>
    </row>
    <row r="610" spans="1:6" ht="35.25" customHeight="1" x14ac:dyDescent="0.25">
      <c r="A610" s="41"/>
      <c r="B610" s="42"/>
      <c r="C610" s="42"/>
      <c r="D610" s="43"/>
      <c r="E610" s="29"/>
      <c r="F610" s="29"/>
    </row>
    <row r="611" spans="1:6" ht="36.75" customHeight="1" x14ac:dyDescent="0.25">
      <c r="A611" s="41"/>
      <c r="B611" s="42"/>
      <c r="C611" s="42"/>
      <c r="D611" s="43"/>
      <c r="E611" s="29"/>
      <c r="F611" s="29"/>
    </row>
    <row r="612" spans="1:6" ht="35.25" customHeight="1" x14ac:dyDescent="0.25">
      <c r="A612" s="41"/>
      <c r="B612" s="42"/>
      <c r="C612" s="42"/>
      <c r="D612" s="43"/>
      <c r="E612" s="29"/>
      <c r="F612" s="29"/>
    </row>
    <row r="613" spans="1:6" ht="40.5" customHeight="1" x14ac:dyDescent="0.25">
      <c r="A613" s="41"/>
      <c r="B613" s="42"/>
      <c r="C613" s="42"/>
      <c r="D613" s="43"/>
      <c r="E613" s="29"/>
      <c r="F613" s="29"/>
    </row>
    <row r="614" spans="1:6" ht="28.5" customHeight="1" x14ac:dyDescent="0.25">
      <c r="A614" s="41"/>
      <c r="B614" s="42"/>
      <c r="C614" s="42"/>
      <c r="D614" s="43"/>
      <c r="E614" s="29"/>
      <c r="F614" s="29"/>
    </row>
    <row r="615" spans="1:6" ht="34.5" customHeight="1" x14ac:dyDescent="0.25">
      <c r="A615" s="41"/>
      <c r="B615" s="42"/>
      <c r="C615" s="42"/>
      <c r="D615" s="43"/>
      <c r="E615" s="29"/>
      <c r="F615" s="29"/>
    </row>
    <row r="616" spans="1:6" ht="30" customHeight="1" x14ac:dyDescent="0.25">
      <c r="A616" s="41"/>
      <c r="B616" s="42"/>
      <c r="C616" s="42"/>
      <c r="D616" s="43"/>
      <c r="E616" s="29"/>
      <c r="F616" s="29"/>
    </row>
    <row r="617" spans="1:6" ht="66" customHeight="1" x14ac:dyDescent="0.25">
      <c r="A617" s="41"/>
      <c r="B617" s="42"/>
      <c r="C617" s="42"/>
      <c r="D617" s="43"/>
      <c r="E617" s="29"/>
      <c r="F617" s="29"/>
    </row>
    <row r="618" spans="1:6" ht="75.75" customHeight="1" x14ac:dyDescent="0.25">
      <c r="A618" s="41"/>
      <c r="B618" s="42"/>
      <c r="C618" s="42"/>
      <c r="D618" s="43"/>
      <c r="E618" s="29"/>
      <c r="F618" s="29"/>
    </row>
    <row r="619" spans="1:6" ht="53.25" customHeight="1" x14ac:dyDescent="0.25">
      <c r="A619" s="41"/>
      <c r="B619" s="42"/>
      <c r="C619" s="42"/>
      <c r="D619" s="43"/>
      <c r="E619" s="29"/>
      <c r="F619" s="29"/>
    </row>
    <row r="620" spans="1:6" ht="41.25" customHeight="1" x14ac:dyDescent="0.25">
      <c r="A620" s="41"/>
      <c r="B620" s="42"/>
      <c r="C620" s="42"/>
      <c r="D620" s="43"/>
      <c r="E620" s="29"/>
      <c r="F620" s="29"/>
    </row>
    <row r="621" spans="1:6" x14ac:dyDescent="0.25">
      <c r="A621" s="41"/>
      <c r="B621" s="42"/>
      <c r="C621" s="42"/>
      <c r="D621" s="43"/>
      <c r="E621" s="29"/>
      <c r="F621" s="29"/>
    </row>
    <row r="622" spans="1:6" x14ac:dyDescent="0.25">
      <c r="A622" s="41"/>
      <c r="B622" s="42"/>
      <c r="C622" s="42"/>
      <c r="D622" s="43"/>
      <c r="E622" s="29"/>
      <c r="F622" s="29"/>
    </row>
    <row r="623" spans="1:6" x14ac:dyDescent="0.25">
      <c r="A623" s="41"/>
      <c r="B623" s="42"/>
      <c r="C623" s="42"/>
      <c r="D623" s="43"/>
      <c r="E623" s="29"/>
      <c r="F623" s="29"/>
    </row>
    <row r="624" spans="1:6" x14ac:dyDescent="0.25">
      <c r="A624" s="41"/>
      <c r="B624" s="42"/>
      <c r="C624" s="42"/>
      <c r="D624" s="43"/>
      <c r="E624" s="29"/>
      <c r="F624" s="29"/>
    </row>
    <row r="625" spans="1:6" x14ac:dyDescent="0.25">
      <c r="A625" s="41"/>
      <c r="B625" s="42"/>
      <c r="C625" s="42"/>
      <c r="D625" s="43"/>
      <c r="E625" s="29"/>
      <c r="F625" s="29"/>
    </row>
    <row r="626" spans="1:6" ht="38.25" customHeight="1" x14ac:dyDescent="0.25">
      <c r="A626" s="41"/>
      <c r="B626" s="42"/>
      <c r="C626" s="42"/>
      <c r="D626" s="43"/>
      <c r="E626" s="29"/>
      <c r="F626" s="29"/>
    </row>
    <row r="627" spans="1:6" ht="34.5" customHeight="1" x14ac:dyDescent="0.25">
      <c r="A627" s="41"/>
      <c r="B627" s="42"/>
      <c r="C627" s="42"/>
      <c r="D627" s="43"/>
      <c r="E627" s="29"/>
      <c r="F627" s="29"/>
    </row>
    <row r="628" spans="1:6" ht="40.5" customHeight="1" x14ac:dyDescent="0.25">
      <c r="A628" s="41"/>
      <c r="B628" s="42"/>
      <c r="C628" s="42"/>
      <c r="D628" s="43"/>
      <c r="E628" s="29"/>
      <c r="F628" s="29"/>
    </row>
    <row r="629" spans="1:6" ht="43.5" customHeight="1" x14ac:dyDescent="0.25">
      <c r="A629" s="41"/>
      <c r="B629" s="42"/>
      <c r="C629" s="42"/>
      <c r="D629" s="43"/>
      <c r="E629" s="29"/>
      <c r="F629" s="29"/>
    </row>
    <row r="630" spans="1:6" ht="40.5" customHeight="1" x14ac:dyDescent="0.25">
      <c r="A630" s="41"/>
      <c r="B630" s="42"/>
      <c r="C630" s="42"/>
      <c r="D630" s="43"/>
      <c r="E630" s="29"/>
      <c r="F630" s="29"/>
    </row>
    <row r="631" spans="1:6" ht="39.75" customHeight="1" x14ac:dyDescent="0.25">
      <c r="A631" s="41"/>
      <c r="B631" s="42"/>
      <c r="C631" s="42"/>
      <c r="D631" s="43"/>
      <c r="E631" s="29"/>
      <c r="F631" s="29"/>
    </row>
    <row r="632" spans="1:6" ht="37.5" customHeight="1" x14ac:dyDescent="0.25">
      <c r="A632" s="41"/>
      <c r="B632" s="42"/>
      <c r="C632" s="42"/>
      <c r="D632" s="43"/>
      <c r="E632" s="29"/>
      <c r="F632" s="29"/>
    </row>
    <row r="633" spans="1:6" ht="40.5" customHeight="1" x14ac:dyDescent="0.25">
      <c r="A633" s="41"/>
      <c r="B633" s="42"/>
      <c r="C633" s="42"/>
      <c r="D633" s="43"/>
      <c r="E633" s="29"/>
      <c r="F633" s="29"/>
    </row>
    <row r="634" spans="1:6" ht="48" customHeight="1" x14ac:dyDescent="0.25">
      <c r="A634" s="41"/>
      <c r="B634" s="42"/>
      <c r="C634" s="42"/>
      <c r="D634" s="43"/>
      <c r="E634" s="29"/>
      <c r="F634" s="29"/>
    </row>
    <row r="635" spans="1:6" ht="45.75" customHeight="1" x14ac:dyDescent="0.25">
      <c r="A635" s="41"/>
      <c r="B635" s="42"/>
      <c r="C635" s="42"/>
      <c r="D635" s="43"/>
      <c r="E635" s="29"/>
      <c r="F635" s="29"/>
    </row>
    <row r="636" spans="1:6" ht="40.5" customHeight="1" x14ac:dyDescent="0.25">
      <c r="A636" s="41"/>
      <c r="B636" s="42"/>
      <c r="C636" s="42"/>
      <c r="D636" s="43"/>
      <c r="E636" s="29"/>
      <c r="F636" s="29"/>
    </row>
    <row r="637" spans="1:6" ht="45" customHeight="1" x14ac:dyDescent="0.25">
      <c r="A637" s="41"/>
      <c r="B637" s="42"/>
      <c r="C637" s="42"/>
      <c r="D637" s="43"/>
      <c r="E637" s="29"/>
      <c r="F637" s="29"/>
    </row>
    <row r="638" spans="1:6" ht="43.5" customHeight="1" x14ac:dyDescent="0.25">
      <c r="A638" s="41"/>
      <c r="B638" s="42"/>
      <c r="C638" s="42"/>
      <c r="D638" s="43"/>
      <c r="E638" s="29"/>
      <c r="F638" s="29"/>
    </row>
    <row r="639" spans="1:6" ht="48.75" customHeight="1" x14ac:dyDescent="0.25">
      <c r="A639" s="41"/>
      <c r="B639" s="42"/>
      <c r="C639" s="42"/>
      <c r="D639" s="43"/>
      <c r="E639" s="29"/>
      <c r="F639" s="29"/>
    </row>
    <row r="640" spans="1:6" ht="46.5" customHeight="1" x14ac:dyDescent="0.25">
      <c r="A640" s="41"/>
      <c r="B640" s="42"/>
      <c r="C640" s="42"/>
      <c r="D640" s="43"/>
      <c r="E640" s="29"/>
      <c r="F640" s="29"/>
    </row>
    <row r="641" spans="1:6" ht="45" customHeight="1" x14ac:dyDescent="0.25">
      <c r="A641" s="41"/>
      <c r="B641" s="42"/>
      <c r="C641" s="42"/>
      <c r="D641" s="43"/>
      <c r="E641" s="29"/>
      <c r="F641" s="29"/>
    </row>
    <row r="642" spans="1:6" ht="46.5" customHeight="1" x14ac:dyDescent="0.25">
      <c r="A642" s="41"/>
      <c r="B642" s="42"/>
      <c r="C642" s="42"/>
      <c r="D642" s="43"/>
      <c r="E642" s="29"/>
      <c r="F642" s="29"/>
    </row>
    <row r="643" spans="1:6" ht="52.5" customHeight="1" x14ac:dyDescent="0.25">
      <c r="A643" s="41"/>
      <c r="B643" s="42"/>
      <c r="C643" s="42"/>
      <c r="D643" s="43"/>
      <c r="E643" s="29"/>
      <c r="F643" s="29"/>
    </row>
    <row r="644" spans="1:6" ht="45" customHeight="1" x14ac:dyDescent="0.25">
      <c r="A644" s="41"/>
      <c r="B644" s="42"/>
      <c r="C644" s="42"/>
      <c r="D644" s="43"/>
      <c r="E644" s="29"/>
      <c r="F644" s="29"/>
    </row>
    <row r="645" spans="1:6" ht="44.25" customHeight="1" x14ac:dyDescent="0.25">
      <c r="A645" s="41"/>
      <c r="B645" s="42"/>
      <c r="C645" s="42"/>
      <c r="D645" s="43"/>
      <c r="E645" s="29"/>
      <c r="F645" s="29"/>
    </row>
    <row r="646" spans="1:6" ht="42.75" customHeight="1" x14ac:dyDescent="0.25">
      <c r="A646" s="41"/>
      <c r="B646" s="42"/>
      <c r="C646" s="42"/>
      <c r="D646" s="43"/>
      <c r="E646" s="29"/>
      <c r="F646" s="29"/>
    </row>
    <row r="647" spans="1:6" ht="42.75" customHeight="1" x14ac:dyDescent="0.25">
      <c r="A647" s="41"/>
      <c r="B647" s="42"/>
      <c r="C647" s="42"/>
      <c r="D647" s="43"/>
      <c r="E647" s="29"/>
      <c r="F647" s="29"/>
    </row>
    <row r="648" spans="1:6" ht="46.5" customHeight="1" x14ac:dyDescent="0.25">
      <c r="A648" s="41"/>
      <c r="B648" s="42"/>
      <c r="C648" s="42"/>
      <c r="D648" s="43"/>
      <c r="E648" s="29"/>
      <c r="F648" s="29"/>
    </row>
    <row r="649" spans="1:6" ht="33" customHeight="1" x14ac:dyDescent="0.25">
      <c r="A649" s="41"/>
      <c r="B649" s="42"/>
      <c r="C649" s="42"/>
      <c r="D649" s="43"/>
      <c r="E649" s="29"/>
      <c r="F649" s="29"/>
    </row>
    <row r="650" spans="1:6" ht="36" customHeight="1" x14ac:dyDescent="0.25">
      <c r="A650" s="41"/>
      <c r="B650" s="42"/>
      <c r="C650" s="42"/>
      <c r="D650" s="43"/>
      <c r="E650" s="29"/>
      <c r="F650" s="29"/>
    </row>
    <row r="651" spans="1:6" ht="41.25" customHeight="1" x14ac:dyDescent="0.25">
      <c r="A651" s="41"/>
      <c r="B651" s="42"/>
      <c r="C651" s="42"/>
      <c r="D651" s="43"/>
      <c r="E651" s="29"/>
      <c r="F651" s="29"/>
    </row>
    <row r="652" spans="1:6" ht="37.5" customHeight="1" x14ac:dyDescent="0.25">
      <c r="A652" s="41"/>
      <c r="B652" s="42"/>
      <c r="C652" s="42"/>
      <c r="D652" s="43"/>
      <c r="E652" s="29"/>
      <c r="F652" s="29"/>
    </row>
    <row r="653" spans="1:6" ht="48.75" customHeight="1" x14ac:dyDescent="0.25">
      <c r="A653" s="41"/>
      <c r="B653" s="42"/>
      <c r="C653" s="42"/>
      <c r="D653" s="43"/>
      <c r="E653" s="29"/>
      <c r="F653" s="29"/>
    </row>
    <row r="654" spans="1:6" ht="47.25" customHeight="1" x14ac:dyDescent="0.25">
      <c r="A654" s="41"/>
      <c r="B654" s="42"/>
      <c r="C654" s="42"/>
      <c r="D654" s="43"/>
      <c r="E654" s="29"/>
      <c r="F654" s="29"/>
    </row>
    <row r="655" spans="1:6" ht="39" customHeight="1" x14ac:dyDescent="0.25">
      <c r="A655" s="41"/>
      <c r="B655" s="42"/>
      <c r="C655" s="42"/>
      <c r="D655" s="43"/>
      <c r="E655" s="29"/>
      <c r="F655" s="29"/>
    </row>
    <row r="656" spans="1:6" ht="44.25" customHeight="1" x14ac:dyDescent="0.25">
      <c r="A656" s="41"/>
      <c r="B656" s="42"/>
      <c r="C656" s="42"/>
      <c r="D656" s="43"/>
      <c r="E656" s="29"/>
      <c r="F656" s="29"/>
    </row>
    <row r="657" spans="1:6" ht="47.25" customHeight="1" x14ac:dyDescent="0.25">
      <c r="A657" s="41"/>
      <c r="B657" s="42"/>
      <c r="C657" s="42"/>
      <c r="D657" s="43"/>
      <c r="E657" s="29"/>
      <c r="F657" s="29"/>
    </row>
    <row r="658" spans="1:6" ht="43.5" customHeight="1" x14ac:dyDescent="0.25">
      <c r="A658" s="41"/>
      <c r="B658" s="42"/>
      <c r="C658" s="42"/>
      <c r="D658" s="43"/>
      <c r="E658" s="29"/>
      <c r="F658" s="29"/>
    </row>
    <row r="659" spans="1:6" ht="40.5" customHeight="1" x14ac:dyDescent="0.25">
      <c r="A659" s="41"/>
      <c r="B659" s="42"/>
      <c r="C659" s="42"/>
      <c r="D659" s="43"/>
      <c r="E659" s="29"/>
      <c r="F659" s="29"/>
    </row>
    <row r="660" spans="1:6" ht="51" customHeight="1" x14ac:dyDescent="0.25">
      <c r="A660" s="41"/>
      <c r="B660" s="42"/>
      <c r="C660" s="42"/>
      <c r="D660" s="43"/>
      <c r="E660" s="29"/>
      <c r="F660" s="29"/>
    </row>
    <row r="661" spans="1:6" ht="48" customHeight="1" x14ac:dyDescent="0.25">
      <c r="A661" s="41"/>
      <c r="B661" s="42"/>
      <c r="C661" s="42"/>
      <c r="D661" s="43"/>
      <c r="E661" s="29"/>
      <c r="F661" s="29"/>
    </row>
    <row r="662" spans="1:6" ht="41.25" customHeight="1" x14ac:dyDescent="0.25">
      <c r="A662" s="41"/>
      <c r="B662" s="42"/>
      <c r="C662" s="42"/>
      <c r="D662" s="43"/>
      <c r="E662" s="29"/>
      <c r="F662" s="29"/>
    </row>
    <row r="663" spans="1:6" ht="40.5" customHeight="1" x14ac:dyDescent="0.25">
      <c r="A663" s="41"/>
      <c r="B663" s="42"/>
      <c r="C663" s="42"/>
      <c r="D663" s="43"/>
      <c r="E663" s="29"/>
      <c r="F663" s="29"/>
    </row>
    <row r="664" spans="1:6" ht="51" customHeight="1" x14ac:dyDescent="0.25">
      <c r="A664" s="41"/>
      <c r="B664" s="42"/>
      <c r="C664" s="42"/>
      <c r="D664" s="43"/>
      <c r="E664" s="29"/>
      <c r="F664" s="29"/>
    </row>
    <row r="665" spans="1:6" ht="54" customHeight="1" x14ac:dyDescent="0.25">
      <c r="A665" s="41"/>
      <c r="B665" s="42"/>
      <c r="C665" s="42"/>
      <c r="D665" s="43"/>
      <c r="E665" s="29"/>
      <c r="F665" s="29"/>
    </row>
    <row r="666" spans="1:6" ht="43.5" customHeight="1" x14ac:dyDescent="0.25">
      <c r="A666" s="41"/>
      <c r="B666" s="42"/>
      <c r="C666" s="42"/>
      <c r="D666" s="43"/>
      <c r="E666" s="29"/>
      <c r="F666" s="29"/>
    </row>
    <row r="667" spans="1:6" ht="46.5" customHeight="1" x14ac:dyDescent="0.25">
      <c r="A667" s="41"/>
      <c r="B667" s="42"/>
      <c r="C667" s="42"/>
      <c r="D667" s="43"/>
      <c r="E667" s="29"/>
      <c r="F667" s="29"/>
    </row>
    <row r="668" spans="1:6" ht="47.25" customHeight="1" x14ac:dyDescent="0.25">
      <c r="A668" s="41"/>
      <c r="B668" s="42"/>
      <c r="C668" s="42"/>
      <c r="D668" s="43"/>
      <c r="E668" s="29"/>
      <c r="F668" s="29"/>
    </row>
    <row r="669" spans="1:6" ht="43.5" customHeight="1" x14ac:dyDescent="0.25">
      <c r="A669" s="41"/>
      <c r="B669" s="42"/>
      <c r="C669" s="42"/>
      <c r="D669" s="43"/>
      <c r="E669" s="29"/>
      <c r="F669" s="29"/>
    </row>
    <row r="670" spans="1:6" x14ac:dyDescent="0.25">
      <c r="A670" s="41"/>
      <c r="B670" s="42"/>
      <c r="C670" s="42"/>
      <c r="D670" s="43"/>
      <c r="E670" s="29"/>
      <c r="F670" s="29"/>
    </row>
    <row r="671" spans="1:6" ht="57.75" customHeight="1" x14ac:dyDescent="0.25">
      <c r="A671" s="41"/>
      <c r="B671" s="42"/>
      <c r="C671" s="42"/>
      <c r="D671" s="43"/>
      <c r="E671" s="29"/>
      <c r="F671" s="29"/>
    </row>
    <row r="672" spans="1:6" ht="48" customHeight="1" x14ac:dyDescent="0.25">
      <c r="A672" s="41"/>
      <c r="B672" s="42"/>
      <c r="C672" s="42"/>
      <c r="D672" s="43"/>
      <c r="E672" s="29"/>
      <c r="F672" s="29"/>
    </row>
    <row r="673" spans="1:6" ht="47.25" customHeight="1" x14ac:dyDescent="0.25">
      <c r="A673" s="41"/>
      <c r="B673" s="42"/>
      <c r="C673" s="42"/>
      <c r="D673" s="43"/>
      <c r="E673" s="29"/>
      <c r="F673" s="29"/>
    </row>
    <row r="674" spans="1:6" ht="46.5" customHeight="1" x14ac:dyDescent="0.25">
      <c r="A674" s="41"/>
      <c r="B674" s="42"/>
      <c r="C674" s="42"/>
      <c r="D674" s="43"/>
      <c r="E674" s="29"/>
      <c r="F674" s="29"/>
    </row>
    <row r="675" spans="1:6" ht="51" customHeight="1" x14ac:dyDescent="0.25">
      <c r="A675" s="41"/>
      <c r="B675" s="42"/>
      <c r="C675" s="42"/>
      <c r="D675" s="43"/>
      <c r="E675" s="29"/>
      <c r="F675" s="29"/>
    </row>
    <row r="676" spans="1:6" ht="46.5" customHeight="1" x14ac:dyDescent="0.25">
      <c r="A676" s="41"/>
      <c r="B676" s="42"/>
      <c r="C676" s="42"/>
      <c r="D676" s="43"/>
      <c r="E676" s="29"/>
      <c r="F676" s="29"/>
    </row>
    <row r="677" spans="1:6" ht="43.5" customHeight="1" x14ac:dyDescent="0.25">
      <c r="A677" s="41"/>
      <c r="B677" s="42"/>
      <c r="C677" s="42"/>
      <c r="D677" s="43"/>
      <c r="E677" s="29"/>
      <c r="F677" s="29"/>
    </row>
    <row r="678" spans="1:6" ht="51.75" customHeight="1" x14ac:dyDescent="0.25">
      <c r="A678" s="41"/>
      <c r="B678" s="42"/>
      <c r="C678" s="42"/>
      <c r="D678" s="43"/>
      <c r="E678" s="29"/>
      <c r="F678" s="29"/>
    </row>
    <row r="679" spans="1:6" ht="42.75" customHeight="1" x14ac:dyDescent="0.25">
      <c r="A679" s="41"/>
      <c r="B679" s="42"/>
      <c r="C679" s="42"/>
      <c r="D679" s="43"/>
      <c r="E679" s="29"/>
      <c r="F679" s="29"/>
    </row>
    <row r="680" spans="1:6" ht="43.5" customHeight="1" x14ac:dyDescent="0.25">
      <c r="A680" s="41"/>
      <c r="B680" s="42"/>
      <c r="C680" s="42"/>
      <c r="D680" s="43"/>
      <c r="E680" s="29"/>
      <c r="F680" s="29"/>
    </row>
    <row r="681" spans="1:6" ht="43.5" customHeight="1" x14ac:dyDescent="0.25">
      <c r="A681" s="41"/>
      <c r="B681" s="42"/>
      <c r="C681" s="42"/>
      <c r="D681" s="43"/>
      <c r="E681" s="29"/>
      <c r="F681" s="29"/>
    </row>
    <row r="682" spans="1:6" ht="49.5" customHeight="1" x14ac:dyDescent="0.25">
      <c r="A682" s="41"/>
      <c r="B682" s="42"/>
      <c r="C682" s="42"/>
      <c r="D682" s="43"/>
      <c r="E682" s="29"/>
      <c r="F682" s="29"/>
    </row>
    <row r="683" spans="1:6" ht="33.75" customHeight="1" x14ac:dyDescent="0.25">
      <c r="A683" s="41"/>
      <c r="B683" s="42"/>
      <c r="C683" s="42"/>
      <c r="D683" s="43"/>
      <c r="E683" s="29"/>
      <c r="F683" s="29"/>
    </row>
    <row r="684" spans="1:6" x14ac:dyDescent="0.25">
      <c r="A684" s="31"/>
      <c r="B684" s="31"/>
      <c r="C684" s="31"/>
      <c r="D684" s="31"/>
      <c r="E684" s="31"/>
      <c r="F684" s="31"/>
    </row>
    <row r="685" spans="1:6" x14ac:dyDescent="0.25">
      <c r="A685" s="31"/>
      <c r="B685" s="31"/>
      <c r="C685" s="31"/>
      <c r="D685" s="31"/>
      <c r="E685" s="31"/>
      <c r="F685" s="31"/>
    </row>
    <row r="686" spans="1:6" x14ac:dyDescent="0.25">
      <c r="A686" s="31"/>
      <c r="B686" s="31"/>
      <c r="C686" s="31"/>
      <c r="D686" s="31"/>
      <c r="E686" s="31"/>
      <c r="F686" s="31"/>
    </row>
    <row r="687" spans="1:6" x14ac:dyDescent="0.25">
      <c r="A687" s="31"/>
      <c r="B687" s="31"/>
      <c r="C687" s="31"/>
      <c r="D687" s="31"/>
      <c r="E687" s="31"/>
      <c r="F687" s="31"/>
    </row>
    <row r="688" spans="1:6" x14ac:dyDescent="0.25">
      <c r="A688" s="31"/>
      <c r="B688" s="31"/>
      <c r="C688" s="31"/>
      <c r="D688" s="31"/>
      <c r="E688" s="31"/>
      <c r="F688" s="31"/>
    </row>
    <row r="689" spans="1:6" x14ac:dyDescent="0.25">
      <c r="A689" s="31"/>
      <c r="B689" s="31"/>
      <c r="C689" s="31"/>
      <c r="D689" s="31"/>
      <c r="E689" s="31"/>
      <c r="F689" s="31"/>
    </row>
    <row r="690" spans="1:6" x14ac:dyDescent="0.25">
      <c r="A690" s="31"/>
      <c r="B690" s="31"/>
      <c r="C690" s="31"/>
      <c r="D690" s="31"/>
      <c r="E690" s="31"/>
      <c r="F690" s="31"/>
    </row>
    <row r="691" spans="1:6" x14ac:dyDescent="0.25">
      <c r="A691" s="31"/>
      <c r="B691" s="31"/>
      <c r="C691" s="31"/>
      <c r="D691" s="31"/>
      <c r="E691" s="31"/>
      <c r="F691" s="31"/>
    </row>
    <row r="692" spans="1:6" x14ac:dyDescent="0.25">
      <c r="A692" s="31"/>
      <c r="B692" s="31"/>
      <c r="C692" s="31"/>
      <c r="D692" s="31"/>
      <c r="E692" s="31"/>
      <c r="F692" s="31"/>
    </row>
    <row r="693" spans="1:6" x14ac:dyDescent="0.25">
      <c r="A693" s="31"/>
      <c r="B693" s="31"/>
      <c r="C693" s="31"/>
      <c r="D693" s="31"/>
      <c r="E693" s="31"/>
      <c r="F693" s="31"/>
    </row>
    <row r="694" spans="1:6" x14ac:dyDescent="0.25">
      <c r="A694" s="31"/>
      <c r="B694" s="31"/>
      <c r="C694" s="31"/>
      <c r="D694" s="31"/>
      <c r="E694" s="31"/>
      <c r="F694" s="31"/>
    </row>
    <row r="695" spans="1:6" x14ac:dyDescent="0.25">
      <c r="A695" s="31"/>
      <c r="B695" s="31"/>
      <c r="C695" s="31"/>
      <c r="D695" s="31"/>
      <c r="E695" s="31"/>
      <c r="F695" s="31"/>
    </row>
    <row r="696" spans="1:6" x14ac:dyDescent="0.25">
      <c r="A696" s="31"/>
      <c r="B696" s="31"/>
      <c r="C696" s="31"/>
      <c r="D696" s="31"/>
      <c r="E696" s="31"/>
      <c r="F696" s="31"/>
    </row>
    <row r="697" spans="1:6" x14ac:dyDescent="0.25">
      <c r="A697" s="31"/>
      <c r="B697" s="31"/>
      <c r="C697" s="31"/>
      <c r="D697" s="31"/>
      <c r="E697" s="31"/>
      <c r="F697" s="31"/>
    </row>
    <row r="698" spans="1:6" x14ac:dyDescent="0.25">
      <c r="A698" s="31"/>
      <c r="B698" s="31"/>
      <c r="C698" s="31"/>
      <c r="D698" s="31"/>
      <c r="E698" s="31"/>
      <c r="F698" s="31"/>
    </row>
    <row r="699" spans="1:6" x14ac:dyDescent="0.25">
      <c r="A699" s="31"/>
      <c r="B699" s="31"/>
      <c r="C699" s="31"/>
      <c r="D699" s="31"/>
      <c r="E699" s="31"/>
      <c r="F699"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P494"/>
  <sheetViews>
    <sheetView zoomScale="60" zoomScaleNormal="60" zoomScaleSheetLayoutView="91" workbookViewId="0">
      <selection activeCell="A5" sqref="A5:E5"/>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68" width="11.42578125" style="31"/>
  </cols>
  <sheetData>
    <row r="1" spans="1:68" x14ac:dyDescent="0.25">
      <c r="A1" s="1"/>
      <c r="B1" s="1"/>
      <c r="C1" s="1"/>
      <c r="D1" s="1"/>
      <c r="E1" s="2"/>
    </row>
    <row r="2" spans="1:68" x14ac:dyDescent="0.25">
      <c r="A2" s="3" t="s">
        <v>0</v>
      </c>
      <c r="C2" s="1"/>
      <c r="D2" s="1"/>
      <c r="E2" s="2"/>
    </row>
    <row r="3" spans="1:68" x14ac:dyDescent="0.25">
      <c r="A3" s="1"/>
      <c r="B3" s="1"/>
      <c r="C3" s="1"/>
      <c r="D3" s="1"/>
      <c r="E3" s="2"/>
    </row>
    <row r="4" spans="1:68" x14ac:dyDescent="0.25">
      <c r="A4" s="1"/>
      <c r="B4" s="1"/>
      <c r="C4" s="1"/>
      <c r="D4" s="1"/>
      <c r="E4" s="2"/>
    </row>
    <row r="5" spans="1:68" ht="15.75" x14ac:dyDescent="0.25">
      <c r="A5" s="77" t="s">
        <v>4786</v>
      </c>
      <c r="B5" s="77"/>
      <c r="C5" s="77"/>
      <c r="D5" s="77"/>
      <c r="E5" s="77"/>
    </row>
    <row r="6" spans="1:68" x14ac:dyDescent="0.25">
      <c r="A6" s="78"/>
      <c r="B6" s="78"/>
      <c r="C6" s="78"/>
      <c r="D6" s="78"/>
      <c r="E6" s="78"/>
    </row>
    <row r="7" spans="1:68" x14ac:dyDescent="0.25">
      <c r="A7" s="51"/>
      <c r="B7" s="51"/>
      <c r="C7" s="51"/>
      <c r="D7" s="51"/>
      <c r="E7" s="51"/>
    </row>
    <row r="8" spans="1:68" ht="45" x14ac:dyDescent="0.25">
      <c r="A8" s="5" t="s">
        <v>1</v>
      </c>
      <c r="B8" s="5" t="s">
        <v>2</v>
      </c>
      <c r="C8" s="5" t="s">
        <v>3</v>
      </c>
      <c r="D8" s="5" t="s">
        <v>4</v>
      </c>
      <c r="E8" s="5" t="s">
        <v>5</v>
      </c>
      <c r="F8" s="5" t="s">
        <v>6</v>
      </c>
    </row>
    <row r="9" spans="1:68" ht="36" customHeight="1" x14ac:dyDescent="0.25">
      <c r="A9" s="24" t="s">
        <v>16</v>
      </c>
      <c r="B9" s="23" t="s">
        <v>1885</v>
      </c>
      <c r="C9" s="23" t="s">
        <v>4139</v>
      </c>
      <c r="D9" s="26">
        <v>43770</v>
      </c>
      <c r="E9" s="58">
        <v>21405.119999999999</v>
      </c>
      <c r="F9" s="32">
        <v>165694876</v>
      </c>
    </row>
    <row r="10" spans="1:68" s="6" customFormat="1" ht="36.75" customHeight="1" x14ac:dyDescent="0.25">
      <c r="A10" s="21" t="s">
        <v>16</v>
      </c>
      <c r="B10" s="22" t="s">
        <v>1648</v>
      </c>
      <c r="C10" s="22" t="s">
        <v>1647</v>
      </c>
      <c r="D10" s="33">
        <v>43770</v>
      </c>
      <c r="E10" s="60">
        <v>585427.42000000004</v>
      </c>
      <c r="F10" s="3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row>
    <row r="11" spans="1:68" ht="54" customHeight="1" x14ac:dyDescent="0.25">
      <c r="A11" s="24" t="s">
        <v>16</v>
      </c>
      <c r="B11" s="23" t="s">
        <v>1991</v>
      </c>
      <c r="C11" s="23" t="s">
        <v>3545</v>
      </c>
      <c r="D11" s="26">
        <v>43770</v>
      </c>
      <c r="E11" s="58">
        <v>479478.7</v>
      </c>
      <c r="F11" s="32">
        <v>165694876</v>
      </c>
    </row>
    <row r="12" spans="1:68" ht="51.75" customHeight="1" x14ac:dyDescent="0.25">
      <c r="A12" s="21" t="s">
        <v>16</v>
      </c>
      <c r="B12" s="22" t="s">
        <v>4141</v>
      </c>
      <c r="C12" s="22" t="s">
        <v>4140</v>
      </c>
      <c r="D12" s="33">
        <v>43770</v>
      </c>
      <c r="E12" s="60">
        <v>8352</v>
      </c>
      <c r="F12" s="34">
        <v>165694876</v>
      </c>
    </row>
    <row r="13" spans="1:68" ht="66.75" customHeight="1" x14ac:dyDescent="0.25">
      <c r="A13" s="24" t="s">
        <v>16</v>
      </c>
      <c r="B13" s="23" t="s">
        <v>4143</v>
      </c>
      <c r="C13" s="23" t="s">
        <v>4142</v>
      </c>
      <c r="D13" s="26">
        <v>43776</v>
      </c>
      <c r="E13" s="58">
        <v>8555</v>
      </c>
      <c r="F13" s="32">
        <v>165694876</v>
      </c>
    </row>
    <row r="14" spans="1:68" ht="39.75" customHeight="1" x14ac:dyDescent="0.25">
      <c r="A14" s="21" t="s">
        <v>16</v>
      </c>
      <c r="B14" s="22" t="s">
        <v>2915</v>
      </c>
      <c r="C14" s="22" t="s">
        <v>4144</v>
      </c>
      <c r="D14" s="33">
        <v>43777</v>
      </c>
      <c r="E14" s="60">
        <v>12044</v>
      </c>
      <c r="F14" s="34">
        <v>165694876</v>
      </c>
    </row>
    <row r="15" spans="1:68" ht="32.25" customHeight="1" x14ac:dyDescent="0.25">
      <c r="A15" s="24" t="s">
        <v>16</v>
      </c>
      <c r="B15" s="23" t="s">
        <v>1980</v>
      </c>
      <c r="C15" s="23" t="s">
        <v>4145</v>
      </c>
      <c r="D15" s="26">
        <v>43777</v>
      </c>
      <c r="E15" s="58">
        <v>200000</v>
      </c>
      <c r="F15" s="32">
        <v>165694876</v>
      </c>
    </row>
    <row r="16" spans="1:68" ht="42" customHeight="1" x14ac:dyDescent="0.25">
      <c r="A16" s="21" t="s">
        <v>16</v>
      </c>
      <c r="B16" s="22" t="s">
        <v>4147</v>
      </c>
      <c r="C16" s="22" t="s">
        <v>4146</v>
      </c>
      <c r="D16" s="33">
        <v>43810</v>
      </c>
      <c r="E16" s="60">
        <v>1746.16</v>
      </c>
      <c r="F16" s="34">
        <v>165694876</v>
      </c>
    </row>
    <row r="17" spans="1:68" ht="34.5" customHeight="1" x14ac:dyDescent="0.25">
      <c r="A17" s="24" t="s">
        <v>16</v>
      </c>
      <c r="B17" s="23" t="s">
        <v>1959</v>
      </c>
      <c r="C17" s="23" t="s">
        <v>1959</v>
      </c>
      <c r="D17" s="26">
        <v>43781</v>
      </c>
      <c r="E17" s="58">
        <v>2300000</v>
      </c>
      <c r="F17" s="32">
        <v>165694876</v>
      </c>
    </row>
    <row r="18" spans="1:68" s="6" customFormat="1" ht="36" customHeight="1" x14ac:dyDescent="0.25">
      <c r="A18" s="21" t="s">
        <v>16</v>
      </c>
      <c r="B18" s="22" t="s">
        <v>1984</v>
      </c>
      <c r="C18" s="22" t="s">
        <v>4148</v>
      </c>
      <c r="D18" s="33">
        <v>43781</v>
      </c>
      <c r="E18" s="60">
        <v>86682.26</v>
      </c>
      <c r="F18" s="3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row>
    <row r="19" spans="1:68" ht="32.25" customHeight="1" x14ac:dyDescent="0.25">
      <c r="A19" s="24" t="s">
        <v>25</v>
      </c>
      <c r="B19" s="23" t="s">
        <v>1648</v>
      </c>
      <c r="C19" s="23" t="s">
        <v>1998</v>
      </c>
      <c r="D19" s="26">
        <v>43770</v>
      </c>
      <c r="E19" s="58">
        <v>65267.42</v>
      </c>
      <c r="F19" s="32">
        <v>165841941</v>
      </c>
    </row>
    <row r="20" spans="1:68" ht="25.5" customHeight="1" x14ac:dyDescent="0.25">
      <c r="A20" s="21" t="s">
        <v>25</v>
      </c>
      <c r="B20" s="22" t="s">
        <v>1648</v>
      </c>
      <c r="C20" s="22" t="s">
        <v>3775</v>
      </c>
      <c r="D20" s="33">
        <v>43781</v>
      </c>
      <c r="E20" s="60">
        <v>300000</v>
      </c>
      <c r="F20" s="34">
        <v>165841941</v>
      </c>
    </row>
    <row r="21" spans="1:68" ht="22.5" customHeight="1" x14ac:dyDescent="0.25">
      <c r="A21" s="24" t="s">
        <v>25</v>
      </c>
      <c r="B21" s="23" t="s">
        <v>1648</v>
      </c>
      <c r="C21" s="23" t="s">
        <v>1998</v>
      </c>
      <c r="D21" s="26">
        <v>43781</v>
      </c>
      <c r="E21" s="58">
        <v>100000</v>
      </c>
      <c r="F21" s="32">
        <v>165841941</v>
      </c>
    </row>
    <row r="22" spans="1:68" ht="31.5" customHeight="1" x14ac:dyDescent="0.25">
      <c r="A22" s="21" t="s">
        <v>25</v>
      </c>
      <c r="B22" s="22" t="s">
        <v>1648</v>
      </c>
      <c r="C22" s="22" t="s">
        <v>2111</v>
      </c>
      <c r="D22" s="33">
        <v>43782</v>
      </c>
      <c r="E22" s="60">
        <v>110655</v>
      </c>
      <c r="F22" s="34">
        <v>165841941</v>
      </c>
    </row>
    <row r="23" spans="1:68" ht="51" customHeight="1" x14ac:dyDescent="0.25">
      <c r="A23" s="24" t="s">
        <v>25</v>
      </c>
      <c r="B23" s="23" t="s">
        <v>1648</v>
      </c>
      <c r="C23" s="23" t="s">
        <v>26</v>
      </c>
      <c r="D23" s="26">
        <v>43770</v>
      </c>
      <c r="E23" s="58">
        <v>1030001.54</v>
      </c>
      <c r="F23" s="32" t="s">
        <v>8</v>
      </c>
    </row>
    <row r="24" spans="1:68" ht="36.75" customHeight="1" x14ac:dyDescent="0.25">
      <c r="A24" s="21" t="s">
        <v>25</v>
      </c>
      <c r="B24" s="22" t="s">
        <v>1648</v>
      </c>
      <c r="C24" s="22" t="s">
        <v>769</v>
      </c>
      <c r="D24" s="33">
        <v>43781</v>
      </c>
      <c r="E24" s="60">
        <v>2600000</v>
      </c>
      <c r="F24" s="34" t="s">
        <v>8</v>
      </c>
    </row>
    <row r="25" spans="1:68" ht="36" customHeight="1" x14ac:dyDescent="0.25">
      <c r="A25" s="24" t="s">
        <v>25</v>
      </c>
      <c r="B25" s="23" t="s">
        <v>1648</v>
      </c>
      <c r="C25" s="23" t="s">
        <v>2932</v>
      </c>
      <c r="D25" s="26">
        <v>43783</v>
      </c>
      <c r="E25" s="58">
        <v>2500001.27</v>
      </c>
      <c r="F25" s="32" t="s">
        <v>8</v>
      </c>
    </row>
    <row r="26" spans="1:68" ht="33" customHeight="1" x14ac:dyDescent="0.25">
      <c r="A26" s="21" t="s">
        <v>2823</v>
      </c>
      <c r="B26" s="22" t="s">
        <v>2825</v>
      </c>
      <c r="C26" s="22" t="s">
        <v>4149</v>
      </c>
      <c r="D26" s="33">
        <v>43783</v>
      </c>
      <c r="E26" s="60">
        <v>2148993</v>
      </c>
      <c r="F26" s="34" t="s">
        <v>1090</v>
      </c>
    </row>
    <row r="27" spans="1:68" ht="32.25" customHeight="1" x14ac:dyDescent="0.25">
      <c r="A27" s="24" t="s">
        <v>4150</v>
      </c>
      <c r="B27" s="23" t="s">
        <v>3214</v>
      </c>
      <c r="C27" s="23" t="s">
        <v>4149</v>
      </c>
      <c r="D27" s="26">
        <v>43783</v>
      </c>
      <c r="E27" s="58">
        <v>6283.5</v>
      </c>
      <c r="F27" s="32" t="s">
        <v>1090</v>
      </c>
    </row>
    <row r="28" spans="1:68" ht="38.25" customHeight="1" x14ac:dyDescent="0.25">
      <c r="A28" s="21" t="s">
        <v>4151</v>
      </c>
      <c r="B28" s="22" t="s">
        <v>3119</v>
      </c>
      <c r="C28" s="22" t="s">
        <v>3119</v>
      </c>
      <c r="D28" s="33">
        <v>43783</v>
      </c>
      <c r="E28" s="60">
        <v>0</v>
      </c>
      <c r="F28" s="34" t="s">
        <v>1090</v>
      </c>
    </row>
    <row r="29" spans="1:68" ht="36" customHeight="1" x14ac:dyDescent="0.25">
      <c r="A29" s="24" t="s">
        <v>4152</v>
      </c>
      <c r="B29" s="23" t="s">
        <v>3187</v>
      </c>
      <c r="C29" s="23" t="s">
        <v>4149</v>
      </c>
      <c r="D29" s="26">
        <v>43783</v>
      </c>
      <c r="E29" s="58">
        <v>4484.8</v>
      </c>
      <c r="F29" s="32" t="s">
        <v>1090</v>
      </c>
    </row>
    <row r="30" spans="1:68" ht="45.75" customHeight="1" x14ac:dyDescent="0.25">
      <c r="A30" s="21" t="s">
        <v>4153</v>
      </c>
      <c r="B30" s="22" t="s">
        <v>3189</v>
      </c>
      <c r="C30" s="22" t="s">
        <v>4149</v>
      </c>
      <c r="D30" s="33">
        <v>43783</v>
      </c>
      <c r="E30" s="60">
        <v>6222.6</v>
      </c>
      <c r="F30" s="34" t="s">
        <v>1090</v>
      </c>
    </row>
    <row r="31" spans="1:68" ht="48.75" customHeight="1" x14ac:dyDescent="0.25">
      <c r="A31" s="24" t="s">
        <v>4154</v>
      </c>
      <c r="B31" s="23" t="s">
        <v>3191</v>
      </c>
      <c r="C31" s="23" t="s">
        <v>4149</v>
      </c>
      <c r="D31" s="26">
        <v>43783</v>
      </c>
      <c r="E31" s="58">
        <v>8633.7999999999993</v>
      </c>
      <c r="F31" s="32" t="s">
        <v>1090</v>
      </c>
    </row>
    <row r="32" spans="1:68" ht="32.25" customHeight="1" x14ac:dyDescent="0.25">
      <c r="A32" s="21" t="s">
        <v>4155</v>
      </c>
      <c r="B32" s="22" t="s">
        <v>3193</v>
      </c>
      <c r="C32" s="22" t="s">
        <v>4149</v>
      </c>
      <c r="D32" s="33">
        <v>43783</v>
      </c>
      <c r="E32" s="60">
        <v>3813.8</v>
      </c>
      <c r="F32" s="34" t="s">
        <v>1090</v>
      </c>
    </row>
    <row r="33" spans="1:6" ht="33" customHeight="1" x14ac:dyDescent="0.25">
      <c r="A33" s="24" t="s">
        <v>4156</v>
      </c>
      <c r="B33" s="23" t="s">
        <v>3195</v>
      </c>
      <c r="C33" s="23" t="s">
        <v>4149</v>
      </c>
      <c r="D33" s="26">
        <v>43783</v>
      </c>
      <c r="E33" s="58">
        <v>4546.7</v>
      </c>
      <c r="F33" s="32" t="s">
        <v>1090</v>
      </c>
    </row>
    <row r="34" spans="1:6" ht="37.5" customHeight="1" x14ac:dyDescent="0.25">
      <c r="A34" s="21" t="s">
        <v>4157</v>
      </c>
      <c r="B34" s="22" t="s">
        <v>3119</v>
      </c>
      <c r="C34" s="22" t="s">
        <v>3119</v>
      </c>
      <c r="D34" s="33">
        <v>43783</v>
      </c>
      <c r="E34" s="60">
        <v>0</v>
      </c>
      <c r="F34" s="34" t="s">
        <v>1090</v>
      </c>
    </row>
    <row r="35" spans="1:6" ht="41.25" customHeight="1" x14ac:dyDescent="0.25">
      <c r="A35" s="24" t="s">
        <v>4158</v>
      </c>
      <c r="B35" s="23" t="s">
        <v>3203</v>
      </c>
      <c r="C35" s="23" t="s">
        <v>4149</v>
      </c>
      <c r="D35" s="26">
        <v>43783</v>
      </c>
      <c r="E35" s="58">
        <v>7810.3</v>
      </c>
      <c r="F35" s="32" t="s">
        <v>1090</v>
      </c>
    </row>
    <row r="36" spans="1:6" ht="36" customHeight="1" x14ac:dyDescent="0.25">
      <c r="A36" s="21" t="s">
        <v>4159</v>
      </c>
      <c r="B36" s="22" t="s">
        <v>3205</v>
      </c>
      <c r="C36" s="22" t="s">
        <v>4149</v>
      </c>
      <c r="D36" s="33">
        <v>43783</v>
      </c>
      <c r="E36" s="60">
        <v>4460.2</v>
      </c>
      <c r="F36" s="34" t="s">
        <v>1090</v>
      </c>
    </row>
    <row r="37" spans="1:6" ht="28.5" customHeight="1" x14ac:dyDescent="0.25">
      <c r="A37" s="24" t="s">
        <v>4160</v>
      </c>
      <c r="B37" s="23" t="s">
        <v>3207</v>
      </c>
      <c r="C37" s="23" t="s">
        <v>4149</v>
      </c>
      <c r="D37" s="26">
        <v>43783</v>
      </c>
      <c r="E37" s="58">
        <v>6322</v>
      </c>
      <c r="F37" s="32" t="s">
        <v>1090</v>
      </c>
    </row>
    <row r="38" spans="1:6" ht="34.5" customHeight="1" x14ac:dyDescent="0.25">
      <c r="A38" s="21" t="s">
        <v>4161</v>
      </c>
      <c r="B38" s="22" t="s">
        <v>3212</v>
      </c>
      <c r="C38" s="22" t="s">
        <v>4149</v>
      </c>
      <c r="D38" s="33">
        <v>43783</v>
      </c>
      <c r="E38" s="60">
        <v>6717.7</v>
      </c>
      <c r="F38" s="34" t="s">
        <v>1090</v>
      </c>
    </row>
    <row r="39" spans="1:6" ht="31.5" customHeight="1" x14ac:dyDescent="0.25">
      <c r="A39" s="24" t="s">
        <v>4162</v>
      </c>
      <c r="B39" s="23" t="s">
        <v>3119</v>
      </c>
      <c r="C39" s="23" t="s">
        <v>3119</v>
      </c>
      <c r="D39" s="26">
        <v>43783</v>
      </c>
      <c r="E39" s="58">
        <v>0</v>
      </c>
      <c r="F39" s="32" t="s">
        <v>1090</v>
      </c>
    </row>
    <row r="40" spans="1:6" ht="28.5" customHeight="1" x14ac:dyDescent="0.25">
      <c r="A40" s="21" t="s">
        <v>4163</v>
      </c>
      <c r="B40" s="22" t="s">
        <v>3216</v>
      </c>
      <c r="C40" s="22" t="s">
        <v>4149</v>
      </c>
      <c r="D40" s="33">
        <v>43783</v>
      </c>
      <c r="E40" s="60">
        <v>6136.3</v>
      </c>
      <c r="F40" s="34" t="s">
        <v>1090</v>
      </c>
    </row>
    <row r="41" spans="1:6" ht="27.75" customHeight="1" x14ac:dyDescent="0.25">
      <c r="A41" s="24" t="s">
        <v>4164</v>
      </c>
      <c r="B41" s="23" t="s">
        <v>3218</v>
      </c>
      <c r="C41" s="23" t="s">
        <v>4149</v>
      </c>
      <c r="D41" s="26">
        <v>43783</v>
      </c>
      <c r="E41" s="58">
        <v>5315.1</v>
      </c>
      <c r="F41" s="32" t="s">
        <v>1090</v>
      </c>
    </row>
    <row r="42" spans="1:6" ht="40.5" customHeight="1" x14ac:dyDescent="0.25">
      <c r="A42" s="21" t="s">
        <v>4165</v>
      </c>
      <c r="B42" s="22" t="s">
        <v>3222</v>
      </c>
      <c r="C42" s="22" t="s">
        <v>4149</v>
      </c>
      <c r="D42" s="33">
        <v>43783</v>
      </c>
      <c r="E42" s="60">
        <v>11590.4</v>
      </c>
      <c r="F42" s="34" t="s">
        <v>1090</v>
      </c>
    </row>
    <row r="43" spans="1:6" ht="29.25" customHeight="1" x14ac:dyDescent="0.25">
      <c r="A43" s="24" t="s">
        <v>4166</v>
      </c>
      <c r="B43" s="23" t="s">
        <v>3224</v>
      </c>
      <c r="C43" s="23" t="s">
        <v>4149</v>
      </c>
      <c r="D43" s="26">
        <v>43783</v>
      </c>
      <c r="E43" s="58">
        <v>6280.8</v>
      </c>
      <c r="F43" s="32" t="s">
        <v>1090</v>
      </c>
    </row>
    <row r="44" spans="1:6" ht="26.25" customHeight="1" x14ac:dyDescent="0.25">
      <c r="A44" s="21" t="s">
        <v>4167</v>
      </c>
      <c r="B44" s="22" t="s">
        <v>3226</v>
      </c>
      <c r="C44" s="22" t="s">
        <v>4149</v>
      </c>
      <c r="D44" s="33">
        <v>43783</v>
      </c>
      <c r="E44" s="60">
        <v>4528.7</v>
      </c>
      <c r="F44" s="34" t="s">
        <v>1090</v>
      </c>
    </row>
    <row r="45" spans="1:6" ht="25.5" customHeight="1" x14ac:dyDescent="0.25">
      <c r="A45" s="24" t="s">
        <v>4168</v>
      </c>
      <c r="B45" s="23" t="s">
        <v>3449</v>
      </c>
      <c r="C45" s="23" t="s">
        <v>4149</v>
      </c>
      <c r="D45" s="26">
        <v>43783</v>
      </c>
      <c r="E45" s="58">
        <v>5971.4</v>
      </c>
      <c r="F45" s="32" t="s">
        <v>1090</v>
      </c>
    </row>
    <row r="46" spans="1:6" ht="30.75" customHeight="1" x14ac:dyDescent="0.25">
      <c r="A46" s="21" t="s">
        <v>4169</v>
      </c>
      <c r="B46" s="22" t="s">
        <v>3453</v>
      </c>
      <c r="C46" s="22" t="s">
        <v>4149</v>
      </c>
      <c r="D46" s="33">
        <v>43783</v>
      </c>
      <c r="E46" s="60">
        <v>6964.5</v>
      </c>
      <c r="F46" s="34" t="s">
        <v>1090</v>
      </c>
    </row>
    <row r="47" spans="1:6" ht="34.5" customHeight="1" x14ac:dyDescent="0.25">
      <c r="A47" s="24" t="s">
        <v>4170</v>
      </c>
      <c r="B47" s="23" t="s">
        <v>3485</v>
      </c>
      <c r="C47" s="23" t="s">
        <v>4149</v>
      </c>
      <c r="D47" s="26">
        <v>43783</v>
      </c>
      <c r="E47" s="58">
        <v>7446.9</v>
      </c>
      <c r="F47" s="32" t="s">
        <v>1090</v>
      </c>
    </row>
    <row r="48" spans="1:6" ht="38.25" customHeight="1" x14ac:dyDescent="0.25">
      <c r="A48" s="21" t="s">
        <v>4171</v>
      </c>
      <c r="B48" s="22" t="s">
        <v>3456</v>
      </c>
      <c r="C48" s="22" t="s">
        <v>4149</v>
      </c>
      <c r="D48" s="33">
        <v>43783</v>
      </c>
      <c r="E48" s="60">
        <v>6318.5</v>
      </c>
      <c r="F48" s="34" t="s">
        <v>1090</v>
      </c>
    </row>
    <row r="49" spans="1:6" ht="42.75" customHeight="1" x14ac:dyDescent="0.25">
      <c r="A49" s="24" t="s">
        <v>4172</v>
      </c>
      <c r="B49" s="23" t="s">
        <v>3458</v>
      </c>
      <c r="C49" s="23" t="s">
        <v>4149</v>
      </c>
      <c r="D49" s="26">
        <v>43783</v>
      </c>
      <c r="E49" s="58">
        <v>6722.7</v>
      </c>
      <c r="F49" s="32" t="s">
        <v>1090</v>
      </c>
    </row>
    <row r="50" spans="1:6" ht="34.5" customHeight="1" x14ac:dyDescent="0.25">
      <c r="A50" s="21" t="s">
        <v>4173</v>
      </c>
      <c r="B50" s="22" t="s">
        <v>3460</v>
      </c>
      <c r="C50" s="22" t="s">
        <v>4149</v>
      </c>
      <c r="D50" s="33">
        <v>43783</v>
      </c>
      <c r="E50" s="60">
        <v>6284.4</v>
      </c>
      <c r="F50" s="34" t="s">
        <v>1090</v>
      </c>
    </row>
    <row r="51" spans="1:6" ht="33.75" customHeight="1" x14ac:dyDescent="0.25">
      <c r="A51" s="24" t="s">
        <v>4174</v>
      </c>
      <c r="B51" s="23" t="s">
        <v>3462</v>
      </c>
      <c r="C51" s="23" t="s">
        <v>4149</v>
      </c>
      <c r="D51" s="26">
        <v>43783</v>
      </c>
      <c r="E51" s="58">
        <v>6601.7</v>
      </c>
      <c r="F51" s="32" t="s">
        <v>1090</v>
      </c>
    </row>
    <row r="52" spans="1:6" ht="39" customHeight="1" x14ac:dyDescent="0.25">
      <c r="A52" s="21" t="s">
        <v>4175</v>
      </c>
      <c r="B52" s="22" t="s">
        <v>3464</v>
      </c>
      <c r="C52" s="22" t="s">
        <v>4149</v>
      </c>
      <c r="D52" s="33">
        <v>43783</v>
      </c>
      <c r="E52" s="60">
        <v>6586.5</v>
      </c>
      <c r="F52" s="34" t="s">
        <v>1090</v>
      </c>
    </row>
    <row r="53" spans="1:6" ht="30.75" customHeight="1" x14ac:dyDescent="0.25">
      <c r="A53" s="24" t="s">
        <v>4176</v>
      </c>
      <c r="B53" s="23" t="s">
        <v>3466</v>
      </c>
      <c r="C53" s="23" t="s">
        <v>4149</v>
      </c>
      <c r="D53" s="26">
        <v>43783</v>
      </c>
      <c r="E53" s="58">
        <v>8758.4</v>
      </c>
      <c r="F53" s="32" t="s">
        <v>1090</v>
      </c>
    </row>
    <row r="54" spans="1:6" ht="37.5" customHeight="1" x14ac:dyDescent="0.25">
      <c r="A54" s="21" t="s">
        <v>4177</v>
      </c>
      <c r="B54" s="22" t="s">
        <v>3240</v>
      </c>
      <c r="C54" s="22" t="s">
        <v>4149</v>
      </c>
      <c r="D54" s="33">
        <v>43783</v>
      </c>
      <c r="E54" s="60">
        <v>6775.6</v>
      </c>
      <c r="F54" s="34" t="s">
        <v>1090</v>
      </c>
    </row>
    <row r="55" spans="1:6" ht="33.75" customHeight="1" x14ac:dyDescent="0.25">
      <c r="A55" s="24" t="s">
        <v>4178</v>
      </c>
      <c r="B55" s="23" t="s">
        <v>60</v>
      </c>
      <c r="C55" s="23" t="s">
        <v>4149</v>
      </c>
      <c r="D55" s="26">
        <v>43783</v>
      </c>
      <c r="E55" s="58">
        <v>9341.2999999999993</v>
      </c>
      <c r="F55" s="32" t="s">
        <v>1090</v>
      </c>
    </row>
    <row r="56" spans="1:6" ht="39.75" customHeight="1" x14ac:dyDescent="0.25">
      <c r="A56" s="21" t="s">
        <v>4179</v>
      </c>
      <c r="B56" s="22" t="s">
        <v>75</v>
      </c>
      <c r="C56" s="22" t="s">
        <v>4149</v>
      </c>
      <c r="D56" s="33">
        <v>43783</v>
      </c>
      <c r="E56" s="60">
        <v>8393.5</v>
      </c>
      <c r="F56" s="34" t="s">
        <v>1090</v>
      </c>
    </row>
    <row r="57" spans="1:6" ht="34.5" customHeight="1" x14ac:dyDescent="0.25">
      <c r="A57" s="24" t="s">
        <v>4180</v>
      </c>
      <c r="B57" s="23" t="s">
        <v>78</v>
      </c>
      <c r="C57" s="23" t="s">
        <v>4149</v>
      </c>
      <c r="D57" s="26">
        <v>43783</v>
      </c>
      <c r="E57" s="58">
        <v>8790.6</v>
      </c>
      <c r="F57" s="32" t="s">
        <v>1090</v>
      </c>
    </row>
    <row r="58" spans="1:6" ht="25.5" customHeight="1" x14ac:dyDescent="0.25">
      <c r="A58" s="21" t="s">
        <v>4181</v>
      </c>
      <c r="B58" s="22" t="s">
        <v>590</v>
      </c>
      <c r="C58" s="22" t="s">
        <v>4149</v>
      </c>
      <c r="D58" s="33">
        <v>43783</v>
      </c>
      <c r="E58" s="60">
        <v>9341.2999999999993</v>
      </c>
      <c r="F58" s="34" t="s">
        <v>1090</v>
      </c>
    </row>
    <row r="59" spans="1:6" ht="23.25" customHeight="1" x14ac:dyDescent="0.25">
      <c r="A59" s="24" t="s">
        <v>4182</v>
      </c>
      <c r="B59" s="23" t="s">
        <v>3248</v>
      </c>
      <c r="C59" s="23" t="s">
        <v>4149</v>
      </c>
      <c r="D59" s="26">
        <v>43783</v>
      </c>
      <c r="E59" s="58">
        <v>6179.9</v>
      </c>
      <c r="F59" s="32" t="s">
        <v>1090</v>
      </c>
    </row>
    <row r="60" spans="1:6" ht="36" customHeight="1" x14ac:dyDescent="0.25">
      <c r="A60" s="21" t="s">
        <v>4183</v>
      </c>
      <c r="B60" s="22" t="s">
        <v>106</v>
      </c>
      <c r="C60" s="22" t="s">
        <v>4149</v>
      </c>
      <c r="D60" s="33">
        <v>43783</v>
      </c>
      <c r="E60" s="60">
        <v>10541</v>
      </c>
      <c r="F60" s="34" t="s">
        <v>1090</v>
      </c>
    </row>
    <row r="61" spans="1:6" ht="32.25" customHeight="1" x14ac:dyDescent="0.25">
      <c r="A61" s="24" t="s">
        <v>4184</v>
      </c>
      <c r="B61" s="23" t="s">
        <v>2778</v>
      </c>
      <c r="C61" s="23" t="s">
        <v>4185</v>
      </c>
      <c r="D61" s="26">
        <v>43783</v>
      </c>
      <c r="E61" s="58">
        <v>17447.2</v>
      </c>
      <c r="F61" s="32" t="s">
        <v>1090</v>
      </c>
    </row>
    <row r="62" spans="1:6" ht="29.25" customHeight="1" x14ac:dyDescent="0.25">
      <c r="A62" s="21" t="s">
        <v>4186</v>
      </c>
      <c r="B62" s="22" t="s">
        <v>3252</v>
      </c>
      <c r="C62" s="22" t="s">
        <v>4149</v>
      </c>
      <c r="D62" s="33">
        <v>43783</v>
      </c>
      <c r="E62" s="60">
        <v>16549.599999999999</v>
      </c>
      <c r="F62" s="34" t="s">
        <v>1090</v>
      </c>
    </row>
    <row r="63" spans="1:6" ht="33" customHeight="1" x14ac:dyDescent="0.25">
      <c r="A63" s="24" t="s">
        <v>4187</v>
      </c>
      <c r="B63" s="23" t="s">
        <v>113</v>
      </c>
      <c r="C63" s="23" t="s">
        <v>4149</v>
      </c>
      <c r="D63" s="26">
        <v>43783</v>
      </c>
      <c r="E63" s="58">
        <v>8298.4</v>
      </c>
      <c r="F63" s="32" t="s">
        <v>1090</v>
      </c>
    </row>
    <row r="64" spans="1:6" ht="32.25" customHeight="1" x14ac:dyDescent="0.25">
      <c r="A64" s="21" t="s">
        <v>4188</v>
      </c>
      <c r="B64" s="22" t="s">
        <v>115</v>
      </c>
      <c r="C64" s="22" t="s">
        <v>4189</v>
      </c>
      <c r="D64" s="33">
        <v>43783</v>
      </c>
      <c r="E64" s="60">
        <v>8337.2999999999993</v>
      </c>
      <c r="F64" s="34" t="s">
        <v>1090</v>
      </c>
    </row>
    <row r="65" spans="1:6" ht="33.75" customHeight="1" x14ac:dyDescent="0.25">
      <c r="A65" s="24" t="s">
        <v>4190</v>
      </c>
      <c r="B65" s="23" t="s">
        <v>11</v>
      </c>
      <c r="C65" s="23" t="s">
        <v>4191</v>
      </c>
      <c r="D65" s="26">
        <v>43783</v>
      </c>
      <c r="E65" s="58">
        <v>9246.7000000000007</v>
      </c>
      <c r="F65" s="32" t="s">
        <v>1090</v>
      </c>
    </row>
    <row r="66" spans="1:6" ht="36.75" customHeight="1" x14ac:dyDescent="0.25">
      <c r="A66" s="21" t="s">
        <v>4192</v>
      </c>
      <c r="B66" s="22" t="s">
        <v>133</v>
      </c>
      <c r="C66" s="22" t="s">
        <v>4149</v>
      </c>
      <c r="D66" s="33">
        <v>43783</v>
      </c>
      <c r="E66" s="60">
        <v>16549.599999999999</v>
      </c>
      <c r="F66" s="34" t="s">
        <v>1090</v>
      </c>
    </row>
    <row r="67" spans="1:6" ht="35.25" customHeight="1" x14ac:dyDescent="0.25">
      <c r="A67" s="24" t="s">
        <v>4193</v>
      </c>
      <c r="B67" s="23" t="s">
        <v>3263</v>
      </c>
      <c r="C67" s="23" t="s">
        <v>4149</v>
      </c>
      <c r="D67" s="26">
        <v>43783</v>
      </c>
      <c r="E67" s="58">
        <v>16549.599999999999</v>
      </c>
      <c r="F67" s="32" t="s">
        <v>1090</v>
      </c>
    </row>
    <row r="68" spans="1:6" ht="25.5" customHeight="1" x14ac:dyDescent="0.25">
      <c r="A68" s="21" t="s">
        <v>4194</v>
      </c>
      <c r="B68" s="22" t="s">
        <v>3492</v>
      </c>
      <c r="C68" s="22" t="s">
        <v>4149</v>
      </c>
      <c r="D68" s="33">
        <v>43783</v>
      </c>
      <c r="E68" s="60">
        <v>16549.599999999999</v>
      </c>
      <c r="F68" s="34" t="s">
        <v>1090</v>
      </c>
    </row>
    <row r="69" spans="1:6" ht="38.25" customHeight="1" x14ac:dyDescent="0.25">
      <c r="A69" s="24" t="s">
        <v>4195</v>
      </c>
      <c r="B69" s="23" t="s">
        <v>145</v>
      </c>
      <c r="C69" s="23" t="s">
        <v>4196</v>
      </c>
      <c r="D69" s="26">
        <v>43783</v>
      </c>
      <c r="E69" s="58">
        <v>8050.5</v>
      </c>
      <c r="F69" s="32" t="s">
        <v>1090</v>
      </c>
    </row>
    <row r="70" spans="1:6" ht="35.25" customHeight="1" x14ac:dyDescent="0.25">
      <c r="A70" s="21" t="s">
        <v>4197</v>
      </c>
      <c r="B70" s="22" t="s">
        <v>156</v>
      </c>
      <c r="C70" s="22" t="s">
        <v>4198</v>
      </c>
      <c r="D70" s="33">
        <v>43783</v>
      </c>
      <c r="E70" s="60">
        <v>8451.2999999999993</v>
      </c>
      <c r="F70" s="34" t="s">
        <v>1090</v>
      </c>
    </row>
    <row r="71" spans="1:6" ht="34.5" customHeight="1" x14ac:dyDescent="0.25">
      <c r="A71" s="24" t="s">
        <v>4199</v>
      </c>
      <c r="B71" s="23" t="s">
        <v>160</v>
      </c>
      <c r="C71" s="23" t="s">
        <v>4200</v>
      </c>
      <c r="D71" s="26">
        <v>43783</v>
      </c>
      <c r="E71" s="58">
        <v>9141.2999999999993</v>
      </c>
      <c r="F71" s="32" t="s">
        <v>1090</v>
      </c>
    </row>
    <row r="72" spans="1:6" ht="30.75" customHeight="1" x14ac:dyDescent="0.25">
      <c r="A72" s="21" t="s">
        <v>4201</v>
      </c>
      <c r="B72" s="22" t="s">
        <v>3479</v>
      </c>
      <c r="C72" s="22" t="s">
        <v>4149</v>
      </c>
      <c r="D72" s="33">
        <v>43783</v>
      </c>
      <c r="E72" s="60">
        <v>9865.1</v>
      </c>
      <c r="F72" s="34" t="s">
        <v>1090</v>
      </c>
    </row>
    <row r="73" spans="1:6" ht="32.25" customHeight="1" x14ac:dyDescent="0.25">
      <c r="A73" s="24" t="s">
        <v>4202</v>
      </c>
      <c r="B73" s="23" t="s">
        <v>3483</v>
      </c>
      <c r="C73" s="23" t="s">
        <v>4149</v>
      </c>
      <c r="D73" s="26">
        <v>43783</v>
      </c>
      <c r="E73" s="58">
        <v>23929.4</v>
      </c>
      <c r="F73" s="32" t="s">
        <v>1090</v>
      </c>
    </row>
    <row r="74" spans="1:6" ht="35.25" customHeight="1" x14ac:dyDescent="0.25">
      <c r="A74" s="21" t="s">
        <v>4203</v>
      </c>
      <c r="B74" s="22" t="s">
        <v>3181</v>
      </c>
      <c r="C74" s="22" t="s">
        <v>4149</v>
      </c>
      <c r="D74" s="33">
        <v>43783</v>
      </c>
      <c r="E74" s="60">
        <v>5796.1</v>
      </c>
      <c r="F74" s="34" t="s">
        <v>1090</v>
      </c>
    </row>
    <row r="75" spans="1:6" ht="33.75" customHeight="1" x14ac:dyDescent="0.25">
      <c r="A75" s="24" t="s">
        <v>4204</v>
      </c>
      <c r="B75" s="23" t="s">
        <v>3273</v>
      </c>
      <c r="C75" s="23" t="s">
        <v>4149</v>
      </c>
      <c r="D75" s="26">
        <v>43783</v>
      </c>
      <c r="E75" s="58">
        <v>8830.2999999999993</v>
      </c>
      <c r="F75" s="32" t="s">
        <v>1090</v>
      </c>
    </row>
    <row r="76" spans="1:6" ht="34.5" customHeight="1" x14ac:dyDescent="0.25">
      <c r="A76" s="21" t="s">
        <v>4205</v>
      </c>
      <c r="B76" s="22" t="s">
        <v>3185</v>
      </c>
      <c r="C76" s="22" t="s">
        <v>4149</v>
      </c>
      <c r="D76" s="33">
        <v>43783</v>
      </c>
      <c r="E76" s="60">
        <v>6655.7</v>
      </c>
      <c r="F76" s="34" t="s">
        <v>1090</v>
      </c>
    </row>
    <row r="77" spans="1:6" ht="36.75" customHeight="1" x14ac:dyDescent="0.25">
      <c r="A77" s="24" t="s">
        <v>4206</v>
      </c>
      <c r="B77" s="23" t="s">
        <v>3285</v>
      </c>
      <c r="C77" s="23" t="s">
        <v>4149</v>
      </c>
      <c r="D77" s="26">
        <v>43783</v>
      </c>
      <c r="E77" s="58">
        <v>6655.7</v>
      </c>
      <c r="F77" s="32" t="s">
        <v>1090</v>
      </c>
    </row>
    <row r="78" spans="1:6" ht="32.25" customHeight="1" x14ac:dyDescent="0.25">
      <c r="A78" s="21" t="s">
        <v>4207</v>
      </c>
      <c r="B78" s="22" t="s">
        <v>3973</v>
      </c>
      <c r="C78" s="22" t="s">
        <v>4149</v>
      </c>
      <c r="D78" s="33">
        <v>43783</v>
      </c>
      <c r="E78" s="60">
        <v>6655.7</v>
      </c>
      <c r="F78" s="34" t="s">
        <v>1090</v>
      </c>
    </row>
    <row r="79" spans="1:6" ht="61.5" customHeight="1" x14ac:dyDescent="0.25">
      <c r="A79" s="24" t="s">
        <v>4208</v>
      </c>
      <c r="B79" s="23" t="s">
        <v>3288</v>
      </c>
      <c r="C79" s="23" t="s">
        <v>4209</v>
      </c>
      <c r="D79" s="26">
        <v>43783</v>
      </c>
      <c r="E79" s="58">
        <v>2255.6999999999998</v>
      </c>
      <c r="F79" s="32" t="s">
        <v>1090</v>
      </c>
    </row>
    <row r="80" spans="1:6" ht="45" customHeight="1" x14ac:dyDescent="0.25">
      <c r="A80" s="21" t="s">
        <v>4210</v>
      </c>
      <c r="B80" s="22" t="s">
        <v>3291</v>
      </c>
      <c r="C80" s="22" t="s">
        <v>4211</v>
      </c>
      <c r="D80" s="33">
        <v>43783</v>
      </c>
      <c r="E80" s="60">
        <v>1632.8</v>
      </c>
      <c r="F80" s="34" t="s">
        <v>1090</v>
      </c>
    </row>
    <row r="81" spans="1:6" ht="36" customHeight="1" x14ac:dyDescent="0.25">
      <c r="A81" s="24" t="s">
        <v>4212</v>
      </c>
      <c r="B81" s="23" t="s">
        <v>3970</v>
      </c>
      <c r="C81" s="23" t="s">
        <v>4149</v>
      </c>
      <c r="D81" s="26">
        <v>43783</v>
      </c>
      <c r="E81" s="58">
        <v>3547</v>
      </c>
      <c r="F81" s="32" t="s">
        <v>1090</v>
      </c>
    </row>
    <row r="82" spans="1:6" ht="29.25" customHeight="1" x14ac:dyDescent="0.25">
      <c r="A82" s="21" t="s">
        <v>4213</v>
      </c>
      <c r="B82" s="22" t="s">
        <v>3481</v>
      </c>
      <c r="C82" s="22" t="s">
        <v>4149</v>
      </c>
      <c r="D82" s="33">
        <v>43783</v>
      </c>
      <c r="E82" s="60">
        <v>16549.599999999999</v>
      </c>
      <c r="F82" s="34" t="s">
        <v>1090</v>
      </c>
    </row>
    <row r="83" spans="1:6" ht="30" customHeight="1" x14ac:dyDescent="0.25">
      <c r="A83" s="24" t="s">
        <v>4214</v>
      </c>
      <c r="B83" s="23" t="s">
        <v>3197</v>
      </c>
      <c r="C83" s="23" t="s">
        <v>4149</v>
      </c>
      <c r="D83" s="26">
        <v>43783</v>
      </c>
      <c r="E83" s="58">
        <v>11133.5</v>
      </c>
      <c r="F83" s="32" t="s">
        <v>1090</v>
      </c>
    </row>
    <row r="84" spans="1:6" ht="39" customHeight="1" x14ac:dyDescent="0.25">
      <c r="A84" s="21" t="s">
        <v>4215</v>
      </c>
      <c r="B84" s="22" t="s">
        <v>4216</v>
      </c>
      <c r="C84" s="22" t="s">
        <v>3564</v>
      </c>
      <c r="D84" s="33">
        <v>43783</v>
      </c>
      <c r="E84" s="60">
        <v>23762.9</v>
      </c>
      <c r="F84" s="34" t="s">
        <v>1090</v>
      </c>
    </row>
    <row r="85" spans="1:6" ht="36.75" customHeight="1" x14ac:dyDescent="0.25">
      <c r="A85" s="24" t="s">
        <v>4217</v>
      </c>
      <c r="B85" s="23" t="s">
        <v>3296</v>
      </c>
      <c r="C85" s="23" t="s">
        <v>3564</v>
      </c>
      <c r="D85" s="26">
        <v>43783</v>
      </c>
      <c r="E85" s="58">
        <v>17072.3</v>
      </c>
      <c r="F85" s="32" t="s">
        <v>1090</v>
      </c>
    </row>
    <row r="86" spans="1:6" ht="35.25" customHeight="1" x14ac:dyDescent="0.25">
      <c r="A86" s="21" t="s">
        <v>4218</v>
      </c>
      <c r="B86" s="22" t="s">
        <v>187</v>
      </c>
      <c r="C86" s="22" t="s">
        <v>4219</v>
      </c>
      <c r="D86" s="33">
        <v>43783</v>
      </c>
      <c r="E86" s="60">
        <v>10684.4</v>
      </c>
      <c r="F86" s="34" t="s">
        <v>1090</v>
      </c>
    </row>
    <row r="87" spans="1:6" ht="32.25" customHeight="1" x14ac:dyDescent="0.25">
      <c r="A87" s="24" t="s">
        <v>4220</v>
      </c>
      <c r="B87" s="23" t="s">
        <v>4221</v>
      </c>
      <c r="C87" s="23" t="s">
        <v>4149</v>
      </c>
      <c r="D87" s="26">
        <v>43783</v>
      </c>
      <c r="E87" s="58">
        <v>5742.3</v>
      </c>
      <c r="F87" s="32" t="s">
        <v>1090</v>
      </c>
    </row>
    <row r="88" spans="1:6" ht="29.25" customHeight="1" x14ac:dyDescent="0.25">
      <c r="A88" s="21" t="s">
        <v>16</v>
      </c>
      <c r="B88" s="22" t="s">
        <v>1974</v>
      </c>
      <c r="C88" s="22" t="s">
        <v>4222</v>
      </c>
      <c r="D88" s="33">
        <v>43788</v>
      </c>
      <c r="E88" s="60">
        <v>1593406</v>
      </c>
      <c r="F88" s="34">
        <v>165694876</v>
      </c>
    </row>
    <row r="89" spans="1:6" ht="39" customHeight="1" x14ac:dyDescent="0.25">
      <c r="A89" s="24" t="s">
        <v>16</v>
      </c>
      <c r="B89" s="23" t="s">
        <v>1648</v>
      </c>
      <c r="C89" s="23" t="s">
        <v>1647</v>
      </c>
      <c r="D89" s="26">
        <v>43788</v>
      </c>
      <c r="E89" s="58">
        <v>604567.66</v>
      </c>
      <c r="F89" s="32">
        <v>165694876</v>
      </c>
    </row>
    <row r="90" spans="1:6" ht="42" customHeight="1" x14ac:dyDescent="0.25">
      <c r="A90" s="21" t="s">
        <v>16</v>
      </c>
      <c r="B90" s="22" t="s">
        <v>1648</v>
      </c>
      <c r="C90" s="22" t="s">
        <v>4223</v>
      </c>
      <c r="D90" s="33">
        <v>43788</v>
      </c>
      <c r="E90" s="60">
        <v>117302.36</v>
      </c>
      <c r="F90" s="34">
        <v>165694876</v>
      </c>
    </row>
    <row r="91" spans="1:6" ht="35.25" customHeight="1" x14ac:dyDescent="0.25">
      <c r="A91" s="24" t="s">
        <v>16</v>
      </c>
      <c r="B91" s="23" t="s">
        <v>3010</v>
      </c>
      <c r="C91" s="23" t="s">
        <v>4224</v>
      </c>
      <c r="D91" s="26">
        <v>43788</v>
      </c>
      <c r="E91" s="58">
        <v>295680.24</v>
      </c>
      <c r="F91" s="32">
        <v>165694876</v>
      </c>
    </row>
    <row r="92" spans="1:6" ht="34.5" customHeight="1" x14ac:dyDescent="0.25">
      <c r="A92" s="21" t="s">
        <v>16</v>
      </c>
      <c r="B92" s="22" t="s">
        <v>1885</v>
      </c>
      <c r="C92" s="22" t="s">
        <v>4225</v>
      </c>
      <c r="D92" s="33">
        <v>43788</v>
      </c>
      <c r="E92" s="60">
        <v>21863.39</v>
      </c>
      <c r="F92" s="34">
        <v>165694876</v>
      </c>
    </row>
    <row r="93" spans="1:6" ht="33" customHeight="1" x14ac:dyDescent="0.25">
      <c r="A93" s="24" t="s">
        <v>16</v>
      </c>
      <c r="B93" s="23" t="s">
        <v>1885</v>
      </c>
      <c r="C93" s="23" t="s">
        <v>4226</v>
      </c>
      <c r="D93" s="26">
        <v>43788</v>
      </c>
      <c r="E93" s="58">
        <v>7331.08</v>
      </c>
      <c r="F93" s="32">
        <v>165694876</v>
      </c>
    </row>
    <row r="94" spans="1:6" ht="37.5" customHeight="1" x14ac:dyDescent="0.25">
      <c r="A94" s="21" t="s">
        <v>4227</v>
      </c>
      <c r="B94" s="22" t="s">
        <v>1962</v>
      </c>
      <c r="C94" s="22" t="s">
        <v>1982</v>
      </c>
      <c r="D94" s="33">
        <v>43790</v>
      </c>
      <c r="E94" s="60">
        <v>10818.54</v>
      </c>
      <c r="F94" s="34">
        <v>165694876</v>
      </c>
    </row>
    <row r="95" spans="1:6" ht="35.25" customHeight="1" x14ac:dyDescent="0.25">
      <c r="A95" s="24" t="s">
        <v>16</v>
      </c>
      <c r="B95" s="23" t="s">
        <v>4229</v>
      </c>
      <c r="C95" s="23" t="s">
        <v>4228</v>
      </c>
      <c r="D95" s="26">
        <v>43796</v>
      </c>
      <c r="E95" s="58">
        <v>12006</v>
      </c>
      <c r="F95" s="32">
        <v>165694876</v>
      </c>
    </row>
    <row r="96" spans="1:6" ht="30.75" customHeight="1" x14ac:dyDescent="0.25">
      <c r="A96" s="21" t="s">
        <v>16</v>
      </c>
      <c r="B96" s="22" t="s">
        <v>1770</v>
      </c>
      <c r="C96" s="22" t="s">
        <v>1770</v>
      </c>
      <c r="D96" s="33">
        <v>43797</v>
      </c>
      <c r="E96" s="60">
        <v>2060000</v>
      </c>
      <c r="F96" s="34">
        <v>165694876</v>
      </c>
    </row>
    <row r="97" spans="1:7" ht="33.75" customHeight="1" x14ac:dyDescent="0.25">
      <c r="A97" s="24" t="s">
        <v>16</v>
      </c>
      <c r="B97" s="23" t="s">
        <v>1984</v>
      </c>
      <c r="C97" s="23" t="s">
        <v>4230</v>
      </c>
      <c r="D97" s="26">
        <v>43797</v>
      </c>
      <c r="E97" s="58">
        <f>59262.15+66009.74</f>
        <v>125271.89000000001</v>
      </c>
      <c r="F97" s="32">
        <v>165694876</v>
      </c>
    </row>
    <row r="98" spans="1:7" ht="47.25" customHeight="1" x14ac:dyDescent="0.25">
      <c r="A98" s="21" t="s">
        <v>16</v>
      </c>
      <c r="B98" s="22" t="s">
        <v>2090</v>
      </c>
      <c r="C98" s="22" t="s">
        <v>4231</v>
      </c>
      <c r="D98" s="33">
        <v>43797</v>
      </c>
      <c r="E98" s="60">
        <v>86826</v>
      </c>
      <c r="F98" s="34">
        <v>165694876</v>
      </c>
    </row>
    <row r="99" spans="1:7" ht="46.5" customHeight="1" x14ac:dyDescent="0.25">
      <c r="A99" s="24" t="s">
        <v>16</v>
      </c>
      <c r="B99" s="23" t="s">
        <v>1972</v>
      </c>
      <c r="C99" s="23" t="s">
        <v>4232</v>
      </c>
      <c r="D99" s="26">
        <v>43797</v>
      </c>
      <c r="E99" s="58">
        <v>107555.2</v>
      </c>
      <c r="F99" s="32">
        <v>165694876</v>
      </c>
    </row>
    <row r="100" spans="1:7" ht="54.75" customHeight="1" x14ac:dyDescent="0.25">
      <c r="A100" s="21" t="s">
        <v>16</v>
      </c>
      <c r="B100" s="22" t="s">
        <v>4234</v>
      </c>
      <c r="C100" s="22" t="s">
        <v>4233</v>
      </c>
      <c r="D100" s="33">
        <v>43798</v>
      </c>
      <c r="E100" s="60">
        <v>6635.2</v>
      </c>
      <c r="F100" s="34">
        <v>165694876</v>
      </c>
    </row>
    <row r="101" spans="1:7" ht="36.75" customHeight="1" x14ac:dyDescent="0.25">
      <c r="A101" s="24" t="s">
        <v>16</v>
      </c>
      <c r="B101" s="23" t="s">
        <v>2813</v>
      </c>
      <c r="C101" s="23" t="s">
        <v>4235</v>
      </c>
      <c r="D101" s="26">
        <v>43798</v>
      </c>
      <c r="E101" s="58">
        <v>21203.53</v>
      </c>
      <c r="F101" s="32">
        <v>165694876</v>
      </c>
    </row>
    <row r="102" spans="1:7" ht="32.25" customHeight="1" x14ac:dyDescent="0.25">
      <c r="A102" s="21"/>
      <c r="B102" s="22"/>
      <c r="C102" s="22" t="s">
        <v>7</v>
      </c>
      <c r="D102" s="33"/>
      <c r="E102" s="60"/>
      <c r="F102" s="34">
        <v>165695368</v>
      </c>
    </row>
    <row r="103" spans="1:7" ht="42" customHeight="1" x14ac:dyDescent="0.25">
      <c r="A103" s="24" t="s">
        <v>16</v>
      </c>
      <c r="B103" s="23" t="s">
        <v>2821</v>
      </c>
      <c r="C103" s="23" t="s">
        <v>2821</v>
      </c>
      <c r="D103" s="26">
        <v>43788</v>
      </c>
      <c r="E103" s="58">
        <v>60000</v>
      </c>
      <c r="F103" s="32">
        <v>165695252</v>
      </c>
    </row>
    <row r="104" spans="1:7" ht="48" customHeight="1" x14ac:dyDescent="0.25">
      <c r="A104" s="21" t="s">
        <v>25</v>
      </c>
      <c r="B104" s="22" t="s">
        <v>1648</v>
      </c>
      <c r="C104" s="22" t="s">
        <v>2821</v>
      </c>
      <c r="D104" s="33">
        <v>43788</v>
      </c>
      <c r="E104" s="60">
        <v>195047</v>
      </c>
      <c r="F104" s="34">
        <v>165841941</v>
      </c>
    </row>
    <row r="105" spans="1:7" ht="42.75" customHeight="1" x14ac:dyDescent="0.25">
      <c r="A105" s="24" t="s">
        <v>25</v>
      </c>
      <c r="B105" s="23" t="s">
        <v>1648</v>
      </c>
      <c r="C105" s="23" t="s">
        <v>2111</v>
      </c>
      <c r="D105" s="26">
        <v>43797</v>
      </c>
      <c r="E105" s="58">
        <v>550970</v>
      </c>
      <c r="F105" s="32">
        <v>165841941</v>
      </c>
    </row>
    <row r="106" spans="1:7" ht="53.25" customHeight="1" x14ac:dyDescent="0.25">
      <c r="A106" s="21" t="s">
        <v>25</v>
      </c>
      <c r="B106" s="22" t="s">
        <v>4006</v>
      </c>
      <c r="C106" s="22" t="s">
        <v>4006</v>
      </c>
      <c r="D106" s="33">
        <v>43788</v>
      </c>
      <c r="E106" s="60">
        <v>2390002.39</v>
      </c>
      <c r="F106" s="34" t="s">
        <v>767</v>
      </c>
    </row>
    <row r="107" spans="1:7" ht="30" customHeight="1" x14ac:dyDescent="0.25">
      <c r="A107" s="24" t="s">
        <v>2823</v>
      </c>
      <c r="B107" s="23" t="s">
        <v>2002</v>
      </c>
      <c r="C107" s="23" t="s">
        <v>2002</v>
      </c>
      <c r="D107" s="26">
        <v>43795</v>
      </c>
      <c r="E107" s="58">
        <f>720*1.16</f>
        <v>835.19999999999993</v>
      </c>
      <c r="F107" s="32" t="s">
        <v>1090</v>
      </c>
      <c r="G107" s="7"/>
    </row>
    <row r="108" spans="1:7" ht="33.75" customHeight="1" x14ac:dyDescent="0.25">
      <c r="A108" s="21" t="s">
        <v>2823</v>
      </c>
      <c r="B108" s="22" t="s">
        <v>2825</v>
      </c>
      <c r="C108" s="22" t="s">
        <v>4236</v>
      </c>
      <c r="D108" s="33">
        <v>43798</v>
      </c>
      <c r="E108" s="60">
        <v>2169582.7999999998</v>
      </c>
      <c r="F108" s="34" t="s">
        <v>1090</v>
      </c>
    </row>
    <row r="109" spans="1:7" ht="57" customHeight="1" x14ac:dyDescent="0.25">
      <c r="A109" s="24" t="s">
        <v>4237</v>
      </c>
      <c r="B109" s="23" t="s">
        <v>3291</v>
      </c>
      <c r="C109" s="23" t="s">
        <v>4238</v>
      </c>
      <c r="D109" s="26">
        <v>43798</v>
      </c>
      <c r="E109" s="58">
        <v>1255.28</v>
      </c>
      <c r="F109" s="32" t="s">
        <v>1090</v>
      </c>
    </row>
    <row r="110" spans="1:7" ht="34.5" customHeight="1" x14ac:dyDescent="0.25">
      <c r="A110" s="21" t="s">
        <v>4239</v>
      </c>
      <c r="B110" s="22" t="s">
        <v>3187</v>
      </c>
      <c r="C110" s="22" t="s">
        <v>4236</v>
      </c>
      <c r="D110" s="33">
        <v>43798</v>
      </c>
      <c r="E110" s="60">
        <v>4484.8</v>
      </c>
      <c r="F110" s="34" t="s">
        <v>1090</v>
      </c>
    </row>
    <row r="111" spans="1:7" ht="34.5" customHeight="1" x14ac:dyDescent="0.25">
      <c r="A111" s="24" t="s">
        <v>4240</v>
      </c>
      <c r="B111" s="23" t="s">
        <v>3189</v>
      </c>
      <c r="C111" s="23" t="s">
        <v>4236</v>
      </c>
      <c r="D111" s="26">
        <v>43798</v>
      </c>
      <c r="E111" s="58">
        <v>6179.9</v>
      </c>
      <c r="F111" s="32" t="s">
        <v>1090</v>
      </c>
    </row>
    <row r="112" spans="1:7" ht="35.25" customHeight="1" x14ac:dyDescent="0.25">
      <c r="A112" s="21" t="s">
        <v>4241</v>
      </c>
      <c r="B112" s="22" t="s">
        <v>3191</v>
      </c>
      <c r="C112" s="22" t="s">
        <v>4236</v>
      </c>
      <c r="D112" s="33">
        <v>43798</v>
      </c>
      <c r="E112" s="60">
        <v>8633.9</v>
      </c>
      <c r="F112" s="34" t="s">
        <v>1090</v>
      </c>
    </row>
    <row r="113" spans="1:6" ht="35.25" customHeight="1" x14ac:dyDescent="0.25">
      <c r="A113" s="24" t="s">
        <v>4242</v>
      </c>
      <c r="B113" s="23" t="s">
        <v>3193</v>
      </c>
      <c r="C113" s="23" t="s">
        <v>4236</v>
      </c>
      <c r="D113" s="26">
        <v>43798</v>
      </c>
      <c r="E113" s="58">
        <v>3813.8</v>
      </c>
      <c r="F113" s="32" t="s">
        <v>1090</v>
      </c>
    </row>
    <row r="114" spans="1:6" ht="39" customHeight="1" x14ac:dyDescent="0.25">
      <c r="A114" s="21" t="s">
        <v>4243</v>
      </c>
      <c r="B114" s="22" t="s">
        <v>3195</v>
      </c>
      <c r="C114" s="22" t="s">
        <v>4236</v>
      </c>
      <c r="D114" s="33">
        <v>43798</v>
      </c>
      <c r="E114" s="60">
        <v>4546.6000000000004</v>
      </c>
      <c r="F114" s="34" t="s">
        <v>1090</v>
      </c>
    </row>
    <row r="115" spans="1:6" ht="41.25" customHeight="1" x14ac:dyDescent="0.25">
      <c r="A115" s="24" t="s">
        <v>4244</v>
      </c>
      <c r="B115" s="23" t="s">
        <v>3197</v>
      </c>
      <c r="C115" s="23" t="s">
        <v>4236</v>
      </c>
      <c r="D115" s="26">
        <v>43798</v>
      </c>
      <c r="E115" s="58">
        <v>11133.4</v>
      </c>
      <c r="F115" s="32" t="s">
        <v>1090</v>
      </c>
    </row>
    <row r="116" spans="1:6" ht="36.75" customHeight="1" x14ac:dyDescent="0.25">
      <c r="A116" s="21" t="s">
        <v>4245</v>
      </c>
      <c r="B116" s="22" t="s">
        <v>3203</v>
      </c>
      <c r="C116" s="22" t="s">
        <v>4236</v>
      </c>
      <c r="D116" s="33">
        <v>43798</v>
      </c>
      <c r="E116" s="60">
        <v>7810.4</v>
      </c>
      <c r="F116" s="34" t="s">
        <v>1090</v>
      </c>
    </row>
    <row r="117" spans="1:6" ht="32.25" customHeight="1" x14ac:dyDescent="0.25">
      <c r="A117" s="24" t="s">
        <v>4246</v>
      </c>
      <c r="B117" s="23" t="s">
        <v>3205</v>
      </c>
      <c r="C117" s="23" t="s">
        <v>4236</v>
      </c>
      <c r="D117" s="26">
        <v>43798</v>
      </c>
      <c r="E117" s="58">
        <v>4460.1000000000004</v>
      </c>
      <c r="F117" s="32" t="s">
        <v>1090</v>
      </c>
    </row>
    <row r="118" spans="1:6" ht="30" customHeight="1" x14ac:dyDescent="0.25">
      <c r="A118" s="21" t="s">
        <v>4247</v>
      </c>
      <c r="B118" s="22" t="s">
        <v>3207</v>
      </c>
      <c r="C118" s="22" t="s">
        <v>4236</v>
      </c>
      <c r="D118" s="33">
        <v>43798</v>
      </c>
      <c r="E118" s="60">
        <v>6364.7</v>
      </c>
      <c r="F118" s="34" t="s">
        <v>1090</v>
      </c>
    </row>
    <row r="119" spans="1:6" ht="39.75" customHeight="1" x14ac:dyDescent="0.25">
      <c r="A119" s="24" t="s">
        <v>4248</v>
      </c>
      <c r="B119" s="23" t="s">
        <v>3212</v>
      </c>
      <c r="C119" s="23" t="s">
        <v>4236</v>
      </c>
      <c r="D119" s="26">
        <v>43798</v>
      </c>
      <c r="E119" s="58">
        <v>6717.6</v>
      </c>
      <c r="F119" s="32" t="s">
        <v>1090</v>
      </c>
    </row>
    <row r="120" spans="1:6" ht="30.75" customHeight="1" x14ac:dyDescent="0.25">
      <c r="A120" s="21" t="s">
        <v>4249</v>
      </c>
      <c r="B120" s="22" t="s">
        <v>3214</v>
      </c>
      <c r="C120" s="22" t="s">
        <v>4236</v>
      </c>
      <c r="D120" s="33">
        <v>43798</v>
      </c>
      <c r="E120" s="60">
        <v>6283.5</v>
      </c>
      <c r="F120" s="34" t="s">
        <v>1090</v>
      </c>
    </row>
    <row r="121" spans="1:6" ht="23.25" customHeight="1" x14ac:dyDescent="0.25">
      <c r="A121" s="24" t="s">
        <v>4250</v>
      </c>
      <c r="B121" s="23" t="s">
        <v>3216</v>
      </c>
      <c r="C121" s="23" t="s">
        <v>4236</v>
      </c>
      <c r="D121" s="26">
        <v>43798</v>
      </c>
      <c r="E121" s="58">
        <v>6136.2</v>
      </c>
      <c r="F121" s="32" t="s">
        <v>1090</v>
      </c>
    </row>
    <row r="122" spans="1:6" ht="29.25" customHeight="1" x14ac:dyDescent="0.25">
      <c r="A122" s="21" t="s">
        <v>4251</v>
      </c>
      <c r="B122" s="22" t="s">
        <v>3218</v>
      </c>
      <c r="C122" s="22" t="s">
        <v>4236</v>
      </c>
      <c r="D122" s="33">
        <v>43798</v>
      </c>
      <c r="E122" s="60">
        <v>6389.5</v>
      </c>
      <c r="F122" s="34" t="s">
        <v>1090</v>
      </c>
    </row>
    <row r="123" spans="1:6" ht="47.25" customHeight="1" x14ac:dyDescent="0.25">
      <c r="A123" s="24" t="s">
        <v>4252</v>
      </c>
      <c r="B123" s="23" t="s">
        <v>3222</v>
      </c>
      <c r="C123" s="23" t="s">
        <v>4236</v>
      </c>
      <c r="D123" s="26">
        <v>43798</v>
      </c>
      <c r="E123" s="58">
        <v>11590.4</v>
      </c>
      <c r="F123" s="32" t="s">
        <v>1090</v>
      </c>
    </row>
    <row r="124" spans="1:6" ht="32.25" customHeight="1" x14ac:dyDescent="0.25">
      <c r="A124" s="21" t="s">
        <v>4253</v>
      </c>
      <c r="B124" s="22" t="s">
        <v>3224</v>
      </c>
      <c r="C124" s="22" t="s">
        <v>4236</v>
      </c>
      <c r="D124" s="33">
        <v>43798</v>
      </c>
      <c r="E124" s="60">
        <v>6824.6</v>
      </c>
      <c r="F124" s="34" t="s">
        <v>1090</v>
      </c>
    </row>
    <row r="125" spans="1:6" ht="26.25" customHeight="1" x14ac:dyDescent="0.25">
      <c r="A125" s="24" t="s">
        <v>4254</v>
      </c>
      <c r="B125" s="23" t="s">
        <v>3226</v>
      </c>
      <c r="C125" s="23" t="s">
        <v>4236</v>
      </c>
      <c r="D125" s="26">
        <v>43798</v>
      </c>
      <c r="E125" s="58">
        <v>3789.8</v>
      </c>
      <c r="F125" s="32" t="s">
        <v>1090</v>
      </c>
    </row>
    <row r="126" spans="1:6" ht="36" customHeight="1" x14ac:dyDescent="0.25">
      <c r="A126" s="21" t="s">
        <v>4255</v>
      </c>
      <c r="B126" s="22" t="s">
        <v>3449</v>
      </c>
      <c r="C126" s="22" t="s">
        <v>4236</v>
      </c>
      <c r="D126" s="33">
        <v>43798</v>
      </c>
      <c r="E126" s="60">
        <v>5971.4</v>
      </c>
      <c r="F126" s="34" t="s">
        <v>1090</v>
      </c>
    </row>
    <row r="127" spans="1:6" ht="33.75" customHeight="1" x14ac:dyDescent="0.25">
      <c r="A127" s="24" t="s">
        <v>4256</v>
      </c>
      <c r="B127" s="23" t="s">
        <v>3453</v>
      </c>
      <c r="C127" s="23" t="s">
        <v>4236</v>
      </c>
      <c r="D127" s="26">
        <v>43798</v>
      </c>
      <c r="E127" s="58">
        <v>6964.6</v>
      </c>
      <c r="F127" s="32" t="s">
        <v>1090</v>
      </c>
    </row>
    <row r="128" spans="1:6" ht="39" customHeight="1" x14ac:dyDescent="0.25">
      <c r="A128" s="21" t="s">
        <v>4257</v>
      </c>
      <c r="B128" s="22" t="s">
        <v>3485</v>
      </c>
      <c r="C128" s="22" t="s">
        <v>4236</v>
      </c>
      <c r="D128" s="33">
        <v>43798</v>
      </c>
      <c r="E128" s="60">
        <v>7446.9</v>
      </c>
      <c r="F128" s="34" t="s">
        <v>1090</v>
      </c>
    </row>
    <row r="129" spans="1:6" ht="24" customHeight="1" x14ac:dyDescent="0.25">
      <c r="A129" s="24" t="s">
        <v>4258</v>
      </c>
      <c r="B129" s="23" t="s">
        <v>3456</v>
      </c>
      <c r="C129" s="23" t="s">
        <v>4236</v>
      </c>
      <c r="D129" s="26">
        <v>43798</v>
      </c>
      <c r="E129" s="58">
        <v>6318.4</v>
      </c>
      <c r="F129" s="32" t="s">
        <v>1090</v>
      </c>
    </row>
    <row r="130" spans="1:6" ht="26.25" customHeight="1" x14ac:dyDescent="0.25">
      <c r="A130" s="21" t="s">
        <v>4259</v>
      </c>
      <c r="B130" s="22" t="s">
        <v>3458</v>
      </c>
      <c r="C130" s="22" t="s">
        <v>4236</v>
      </c>
      <c r="D130" s="33">
        <v>43798</v>
      </c>
      <c r="E130" s="60">
        <v>5963.4</v>
      </c>
      <c r="F130" s="34" t="s">
        <v>1090</v>
      </c>
    </row>
    <row r="131" spans="1:6" ht="27.75" customHeight="1" x14ac:dyDescent="0.25">
      <c r="A131" s="24" t="s">
        <v>4260</v>
      </c>
      <c r="B131" s="23" t="s">
        <v>3460</v>
      </c>
      <c r="C131" s="23" t="s">
        <v>4236</v>
      </c>
      <c r="D131" s="26">
        <v>43798</v>
      </c>
      <c r="E131" s="58">
        <v>6284.4</v>
      </c>
      <c r="F131" s="32" t="s">
        <v>1090</v>
      </c>
    </row>
    <row r="132" spans="1:6" ht="29.25" customHeight="1" x14ac:dyDescent="0.25">
      <c r="A132" s="21" t="s">
        <v>4261</v>
      </c>
      <c r="B132" s="22" t="s">
        <v>3462</v>
      </c>
      <c r="C132" s="22" t="s">
        <v>4236</v>
      </c>
      <c r="D132" s="33">
        <v>43798</v>
      </c>
      <c r="E132" s="60">
        <v>6601.6</v>
      </c>
      <c r="F132" s="34" t="s">
        <v>1090</v>
      </c>
    </row>
    <row r="133" spans="1:6" ht="30.75" customHeight="1" x14ac:dyDescent="0.25">
      <c r="A133" s="24" t="s">
        <v>4262</v>
      </c>
      <c r="B133" s="23" t="s">
        <v>3464</v>
      </c>
      <c r="C133" s="23" t="s">
        <v>4236</v>
      </c>
      <c r="D133" s="26">
        <v>43798</v>
      </c>
      <c r="E133" s="58">
        <v>6586.6</v>
      </c>
      <c r="F133" s="32" t="s">
        <v>1090</v>
      </c>
    </row>
    <row r="134" spans="1:6" ht="28.5" customHeight="1" x14ac:dyDescent="0.25">
      <c r="A134" s="21" t="s">
        <v>4263</v>
      </c>
      <c r="B134" s="22" t="s">
        <v>3466</v>
      </c>
      <c r="C134" s="22" t="s">
        <v>4236</v>
      </c>
      <c r="D134" s="33">
        <v>43798</v>
      </c>
      <c r="E134" s="60">
        <v>8758.4</v>
      </c>
      <c r="F134" s="34" t="s">
        <v>1090</v>
      </c>
    </row>
    <row r="135" spans="1:6" ht="36" customHeight="1" x14ac:dyDescent="0.25">
      <c r="A135" s="24" t="s">
        <v>4264</v>
      </c>
      <c r="B135" s="23" t="s">
        <v>3240</v>
      </c>
      <c r="C135" s="23" t="s">
        <v>4236</v>
      </c>
      <c r="D135" s="26">
        <v>43798</v>
      </c>
      <c r="E135" s="58">
        <v>6915.2</v>
      </c>
      <c r="F135" s="32" t="s">
        <v>1090</v>
      </c>
    </row>
    <row r="136" spans="1:6" ht="30.75" customHeight="1" x14ac:dyDescent="0.25">
      <c r="A136" s="21" t="s">
        <v>4265</v>
      </c>
      <c r="B136" s="22" t="s">
        <v>60</v>
      </c>
      <c r="C136" s="22" t="s">
        <v>4236</v>
      </c>
      <c r="D136" s="33">
        <v>43798</v>
      </c>
      <c r="E136" s="60">
        <v>8393.4</v>
      </c>
      <c r="F136" s="34" t="s">
        <v>1090</v>
      </c>
    </row>
    <row r="137" spans="1:6" ht="27" customHeight="1" x14ac:dyDescent="0.25">
      <c r="A137" s="24" t="s">
        <v>4266</v>
      </c>
      <c r="B137" s="23" t="s">
        <v>75</v>
      </c>
      <c r="C137" s="23" t="s">
        <v>4236</v>
      </c>
      <c r="D137" s="26">
        <v>43798</v>
      </c>
      <c r="E137" s="58">
        <v>8393.4</v>
      </c>
      <c r="F137" s="32" t="s">
        <v>1090</v>
      </c>
    </row>
    <row r="138" spans="1:6" ht="33.75" customHeight="1" x14ac:dyDescent="0.25">
      <c r="A138" s="21" t="s">
        <v>4267</v>
      </c>
      <c r="B138" s="22" t="s">
        <v>78</v>
      </c>
      <c r="C138" s="22" t="s">
        <v>4236</v>
      </c>
      <c r="D138" s="33">
        <v>43798</v>
      </c>
      <c r="E138" s="60">
        <v>8393.5</v>
      </c>
      <c r="F138" s="34" t="s">
        <v>1090</v>
      </c>
    </row>
    <row r="139" spans="1:6" ht="32.25" customHeight="1" x14ac:dyDescent="0.25">
      <c r="A139" s="24" t="s">
        <v>4268</v>
      </c>
      <c r="B139" s="23" t="s">
        <v>590</v>
      </c>
      <c r="C139" s="23" t="s">
        <v>4236</v>
      </c>
      <c r="D139" s="26">
        <v>43798</v>
      </c>
      <c r="E139" s="58">
        <v>7886.3</v>
      </c>
      <c r="F139" s="32" t="s">
        <v>1090</v>
      </c>
    </row>
    <row r="140" spans="1:6" ht="28.5" customHeight="1" x14ac:dyDescent="0.25">
      <c r="A140" s="21" t="s">
        <v>4269</v>
      </c>
      <c r="B140" s="22" t="s">
        <v>3248</v>
      </c>
      <c r="C140" s="22" t="s">
        <v>4236</v>
      </c>
      <c r="D140" s="33">
        <v>43798</v>
      </c>
      <c r="E140" s="60">
        <v>6180</v>
      </c>
      <c r="F140" s="34" t="s">
        <v>1090</v>
      </c>
    </row>
    <row r="141" spans="1:6" ht="32.25" customHeight="1" x14ac:dyDescent="0.25">
      <c r="A141" s="24" t="s">
        <v>4270</v>
      </c>
      <c r="B141" s="23" t="s">
        <v>106</v>
      </c>
      <c r="C141" s="23" t="s">
        <v>4236</v>
      </c>
      <c r="D141" s="26">
        <v>43798</v>
      </c>
      <c r="E141" s="58">
        <v>10626.1</v>
      </c>
      <c r="F141" s="32" t="s">
        <v>1090</v>
      </c>
    </row>
    <row r="142" spans="1:6" ht="33" customHeight="1" x14ac:dyDescent="0.25">
      <c r="A142" s="21" t="s">
        <v>4271</v>
      </c>
      <c r="B142" s="22" t="s">
        <v>2778</v>
      </c>
      <c r="C142" s="22" t="s">
        <v>4272</v>
      </c>
      <c r="D142" s="33">
        <v>43798</v>
      </c>
      <c r="E142" s="60">
        <v>16549.5</v>
      </c>
      <c r="F142" s="34" t="s">
        <v>1090</v>
      </c>
    </row>
    <row r="143" spans="1:6" ht="26.25" customHeight="1" x14ac:dyDescent="0.25">
      <c r="A143" s="24" t="s">
        <v>4273</v>
      </c>
      <c r="B143" s="23" t="s">
        <v>3252</v>
      </c>
      <c r="C143" s="23" t="s">
        <v>4236</v>
      </c>
      <c r="D143" s="26">
        <v>43798</v>
      </c>
      <c r="E143" s="58">
        <v>16549.599999999999</v>
      </c>
      <c r="F143" s="32" t="s">
        <v>1090</v>
      </c>
    </row>
    <row r="144" spans="1:6" ht="30" customHeight="1" x14ac:dyDescent="0.25">
      <c r="A144" s="21" t="s">
        <v>4274</v>
      </c>
      <c r="B144" s="22" t="s">
        <v>113</v>
      </c>
      <c r="C144" s="22" t="s">
        <v>4236</v>
      </c>
      <c r="D144" s="33">
        <v>43798</v>
      </c>
      <c r="E144" s="60">
        <v>8245.9</v>
      </c>
      <c r="F144" s="34" t="s">
        <v>1090</v>
      </c>
    </row>
    <row r="145" spans="1:6" ht="39.75" customHeight="1" x14ac:dyDescent="0.25">
      <c r="A145" s="24" t="s">
        <v>4275</v>
      </c>
      <c r="B145" s="23" t="s">
        <v>115</v>
      </c>
      <c r="C145" s="23" t="s">
        <v>4276</v>
      </c>
      <c r="D145" s="26">
        <v>43798</v>
      </c>
      <c r="E145" s="58">
        <v>7797.9</v>
      </c>
      <c r="F145" s="32" t="s">
        <v>1090</v>
      </c>
    </row>
    <row r="146" spans="1:6" ht="38.25" customHeight="1" x14ac:dyDescent="0.25">
      <c r="A146" s="21" t="s">
        <v>4277</v>
      </c>
      <c r="B146" s="22" t="s">
        <v>11</v>
      </c>
      <c r="C146" s="22" t="s">
        <v>4278</v>
      </c>
      <c r="D146" s="33">
        <v>43798</v>
      </c>
      <c r="E146" s="60">
        <v>9224.9</v>
      </c>
      <c r="F146" s="34" t="s">
        <v>1090</v>
      </c>
    </row>
    <row r="147" spans="1:6" ht="37.5" customHeight="1" x14ac:dyDescent="0.25">
      <c r="A147" s="24" t="s">
        <v>4279</v>
      </c>
      <c r="B147" s="23" t="s">
        <v>133</v>
      </c>
      <c r="C147" s="23" t="s">
        <v>4236</v>
      </c>
      <c r="D147" s="26">
        <v>43798</v>
      </c>
      <c r="E147" s="58">
        <v>16549.599999999999</v>
      </c>
      <c r="F147" s="32" t="s">
        <v>1090</v>
      </c>
    </row>
    <row r="148" spans="1:6" ht="29.25" customHeight="1" x14ac:dyDescent="0.25">
      <c r="A148" s="21" t="s">
        <v>4280</v>
      </c>
      <c r="B148" s="22" t="s">
        <v>3263</v>
      </c>
      <c r="C148" s="22" t="s">
        <v>4236</v>
      </c>
      <c r="D148" s="33">
        <v>43798</v>
      </c>
      <c r="E148" s="60">
        <v>16549.599999999999</v>
      </c>
      <c r="F148" s="34" t="s">
        <v>1090</v>
      </c>
    </row>
    <row r="149" spans="1:6" ht="26.25" customHeight="1" x14ac:dyDescent="0.25">
      <c r="A149" s="24" t="s">
        <v>4281</v>
      </c>
      <c r="B149" s="23" t="s">
        <v>3492</v>
      </c>
      <c r="C149" s="23" t="s">
        <v>4236</v>
      </c>
      <c r="D149" s="26">
        <v>43798</v>
      </c>
      <c r="E149" s="58">
        <v>16549.599999999999</v>
      </c>
      <c r="F149" s="32" t="s">
        <v>1090</v>
      </c>
    </row>
    <row r="150" spans="1:6" ht="38.25" customHeight="1" x14ac:dyDescent="0.25">
      <c r="A150" s="21" t="s">
        <v>4282</v>
      </c>
      <c r="B150" s="22" t="s">
        <v>145</v>
      </c>
      <c r="C150" s="22" t="s">
        <v>4283</v>
      </c>
      <c r="D150" s="33">
        <v>43798</v>
      </c>
      <c r="E150" s="60">
        <v>7702.3</v>
      </c>
      <c r="F150" s="34" t="s">
        <v>1090</v>
      </c>
    </row>
    <row r="151" spans="1:6" ht="27" customHeight="1" x14ac:dyDescent="0.25">
      <c r="A151" s="24" t="s">
        <v>4284</v>
      </c>
      <c r="B151" s="23" t="s">
        <v>156</v>
      </c>
      <c r="C151" s="23" t="s">
        <v>4285</v>
      </c>
      <c r="D151" s="26">
        <v>43798</v>
      </c>
      <c r="E151" s="58">
        <v>7650.4</v>
      </c>
      <c r="F151" s="32" t="s">
        <v>1090</v>
      </c>
    </row>
    <row r="152" spans="1:6" ht="33" customHeight="1" x14ac:dyDescent="0.25">
      <c r="A152" s="21" t="s">
        <v>4286</v>
      </c>
      <c r="B152" s="22" t="s">
        <v>160</v>
      </c>
      <c r="C152" s="22" t="s">
        <v>4287</v>
      </c>
      <c r="D152" s="33">
        <v>43798</v>
      </c>
      <c r="E152" s="60">
        <v>6105.9</v>
      </c>
      <c r="F152" s="34" t="s">
        <v>1090</v>
      </c>
    </row>
    <row r="153" spans="1:6" ht="24.75" customHeight="1" x14ac:dyDescent="0.25">
      <c r="A153" s="24" t="s">
        <v>4288</v>
      </c>
      <c r="B153" s="23" t="s">
        <v>184</v>
      </c>
      <c r="C153" s="23" t="s">
        <v>3564</v>
      </c>
      <c r="D153" s="26">
        <v>43798</v>
      </c>
      <c r="E153" s="58">
        <v>9914.2999999999993</v>
      </c>
      <c r="F153" s="32" t="s">
        <v>1090</v>
      </c>
    </row>
    <row r="154" spans="1:6" ht="29.25" customHeight="1" x14ac:dyDescent="0.25">
      <c r="A154" s="21" t="s">
        <v>4289</v>
      </c>
      <c r="B154" s="22" t="s">
        <v>3479</v>
      </c>
      <c r="C154" s="22" t="s">
        <v>4236</v>
      </c>
      <c r="D154" s="33">
        <v>43798</v>
      </c>
      <c r="E154" s="60">
        <v>6655.7</v>
      </c>
      <c r="F154" s="34" t="s">
        <v>1090</v>
      </c>
    </row>
    <row r="155" spans="1:6" ht="21.75" customHeight="1" x14ac:dyDescent="0.25">
      <c r="A155" s="24" t="s">
        <v>4290</v>
      </c>
      <c r="B155" s="23" t="s">
        <v>3481</v>
      </c>
      <c r="C155" s="23" t="s">
        <v>4236</v>
      </c>
      <c r="D155" s="26">
        <v>43798</v>
      </c>
      <c r="E155" s="58">
        <v>16549.599999999999</v>
      </c>
      <c r="F155" s="32" t="s">
        <v>1090</v>
      </c>
    </row>
    <row r="156" spans="1:6" ht="28.5" customHeight="1" x14ac:dyDescent="0.25">
      <c r="A156" s="21" t="s">
        <v>4291</v>
      </c>
      <c r="B156" s="22" t="s">
        <v>187</v>
      </c>
      <c r="C156" s="22" t="s">
        <v>4292</v>
      </c>
      <c r="D156" s="33">
        <v>43798</v>
      </c>
      <c r="E156" s="60">
        <v>1580</v>
      </c>
      <c r="F156" s="34" t="s">
        <v>1090</v>
      </c>
    </row>
    <row r="157" spans="1:6" ht="26.25" customHeight="1" x14ac:dyDescent="0.25">
      <c r="A157" s="24" t="s">
        <v>4293</v>
      </c>
      <c r="B157" s="23" t="s">
        <v>3181</v>
      </c>
      <c r="C157" s="23" t="s">
        <v>4236</v>
      </c>
      <c r="D157" s="26">
        <v>43798</v>
      </c>
      <c r="E157" s="58">
        <v>5796.1</v>
      </c>
      <c r="F157" s="32" t="s">
        <v>1090</v>
      </c>
    </row>
    <row r="158" spans="1:6" ht="29.25" customHeight="1" x14ac:dyDescent="0.25">
      <c r="A158" s="21" t="s">
        <v>4294</v>
      </c>
      <c r="B158" s="22" t="s">
        <v>3273</v>
      </c>
      <c r="C158" s="22" t="s">
        <v>4236</v>
      </c>
      <c r="D158" s="33">
        <v>43798</v>
      </c>
      <c r="E158" s="60">
        <v>5698.3</v>
      </c>
      <c r="F158" s="34" t="s">
        <v>1090</v>
      </c>
    </row>
    <row r="159" spans="1:6" ht="28.5" customHeight="1" x14ac:dyDescent="0.25">
      <c r="A159" s="24" t="s">
        <v>4295</v>
      </c>
      <c r="B159" s="23" t="s">
        <v>3185</v>
      </c>
      <c r="C159" s="23" t="s">
        <v>4236</v>
      </c>
      <c r="D159" s="26">
        <v>43798</v>
      </c>
      <c r="E159" s="58">
        <v>6655.7</v>
      </c>
      <c r="F159" s="32" t="s">
        <v>1090</v>
      </c>
    </row>
    <row r="160" spans="1:6" ht="24.75" customHeight="1" x14ac:dyDescent="0.25">
      <c r="A160" s="21" t="s">
        <v>4296</v>
      </c>
      <c r="B160" s="22" t="s">
        <v>3296</v>
      </c>
      <c r="C160" s="22" t="s">
        <v>4297</v>
      </c>
      <c r="D160" s="33">
        <v>43798</v>
      </c>
      <c r="E160" s="60">
        <v>13511.2</v>
      </c>
      <c r="F160" s="34" t="s">
        <v>1090</v>
      </c>
    </row>
    <row r="161" spans="1:6" ht="27" customHeight="1" x14ac:dyDescent="0.25">
      <c r="A161" s="24" t="s">
        <v>4298</v>
      </c>
      <c r="B161" s="23" t="s">
        <v>3285</v>
      </c>
      <c r="C161" s="23" t="s">
        <v>4236</v>
      </c>
      <c r="D161" s="26">
        <v>43798</v>
      </c>
      <c r="E161" s="58">
        <v>6655.7</v>
      </c>
      <c r="F161" s="32" t="s">
        <v>1090</v>
      </c>
    </row>
    <row r="162" spans="1:6" ht="33" customHeight="1" x14ac:dyDescent="0.25">
      <c r="A162" s="21" t="s">
        <v>4299</v>
      </c>
      <c r="B162" s="22" t="s">
        <v>3973</v>
      </c>
      <c r="C162" s="22" t="s">
        <v>4236</v>
      </c>
      <c r="D162" s="33">
        <v>43798</v>
      </c>
      <c r="E162" s="60">
        <v>6254.5</v>
      </c>
      <c r="F162" s="34" t="s">
        <v>1090</v>
      </c>
    </row>
    <row r="163" spans="1:6" ht="50.25" customHeight="1" x14ac:dyDescent="0.25">
      <c r="A163" s="24" t="s">
        <v>4300</v>
      </c>
      <c r="B163" s="23" t="s">
        <v>3288</v>
      </c>
      <c r="C163" s="23" t="s">
        <v>4301</v>
      </c>
      <c r="D163" s="26">
        <v>43798</v>
      </c>
      <c r="E163" s="58">
        <v>2255.69</v>
      </c>
      <c r="F163" s="32" t="s">
        <v>1090</v>
      </c>
    </row>
    <row r="164" spans="1:6" ht="39" customHeight="1" x14ac:dyDescent="0.25">
      <c r="A164" s="48"/>
      <c r="B164" s="49"/>
      <c r="C164" s="49"/>
      <c r="D164" s="50"/>
      <c r="F164" s="30"/>
    </row>
    <row r="165" spans="1:6" ht="39.75" customHeight="1" x14ac:dyDescent="0.25">
      <c r="A165" s="48"/>
      <c r="B165" s="49"/>
      <c r="C165" s="49"/>
      <c r="D165" s="50"/>
      <c r="F165" s="30"/>
    </row>
    <row r="166" spans="1:6" ht="34.5" customHeight="1" x14ac:dyDescent="0.25">
      <c r="A166" s="48"/>
      <c r="B166" s="49"/>
      <c r="C166" s="49"/>
      <c r="D166" s="50"/>
      <c r="E166" s="30"/>
      <c r="F166" s="30"/>
    </row>
    <row r="167" spans="1:6" ht="40.5" customHeight="1" x14ac:dyDescent="0.25">
      <c r="A167" s="48"/>
      <c r="B167" s="49"/>
      <c r="C167" s="49"/>
      <c r="D167" s="50"/>
      <c r="E167" s="30"/>
      <c r="F167" s="30"/>
    </row>
    <row r="168" spans="1:6" ht="45.75" customHeight="1" x14ac:dyDescent="0.25">
      <c r="A168" s="48"/>
      <c r="B168" s="49"/>
      <c r="C168" s="49"/>
      <c r="D168" s="50"/>
      <c r="E168" s="30"/>
      <c r="F168" s="30"/>
    </row>
    <row r="169" spans="1:6" ht="42.75" customHeight="1" x14ac:dyDescent="0.25">
      <c r="A169" s="48"/>
      <c r="B169" s="49"/>
      <c r="C169" s="49"/>
      <c r="D169" s="50"/>
      <c r="E169" s="30"/>
      <c r="F169" s="30"/>
    </row>
    <row r="170" spans="1:6" ht="46.5" customHeight="1" x14ac:dyDescent="0.25">
      <c r="A170" s="48"/>
      <c r="B170" s="49"/>
      <c r="C170" s="49"/>
      <c r="D170" s="50"/>
      <c r="E170" s="30"/>
      <c r="F170" s="30"/>
    </row>
    <row r="171" spans="1:6" ht="54.75" customHeight="1" x14ac:dyDescent="0.25">
      <c r="A171" s="48"/>
      <c r="B171" s="49"/>
      <c r="C171" s="49"/>
      <c r="D171" s="50"/>
      <c r="E171" s="30"/>
      <c r="F171" s="30"/>
    </row>
    <row r="172" spans="1:6" ht="51" customHeight="1" x14ac:dyDescent="0.25">
      <c r="A172" s="48"/>
      <c r="B172" s="49"/>
      <c r="C172" s="49"/>
      <c r="D172" s="50"/>
      <c r="E172" s="30"/>
      <c r="F172" s="30"/>
    </row>
    <row r="173" spans="1:6" ht="38.25" customHeight="1" x14ac:dyDescent="0.25">
      <c r="A173" s="48"/>
      <c r="B173" s="49"/>
      <c r="C173" s="49"/>
      <c r="D173" s="50"/>
      <c r="E173" s="30"/>
      <c r="F173" s="30"/>
    </row>
    <row r="174" spans="1:6" ht="39" customHeight="1" x14ac:dyDescent="0.25">
      <c r="A174" s="48"/>
      <c r="B174" s="49"/>
      <c r="C174" s="49"/>
      <c r="D174" s="50"/>
      <c r="E174" s="30"/>
      <c r="F174" s="30"/>
    </row>
    <row r="175" spans="1:6" ht="34.5" customHeight="1" x14ac:dyDescent="0.25">
      <c r="A175" s="48"/>
      <c r="B175" s="49"/>
      <c r="C175" s="49"/>
      <c r="D175" s="50"/>
      <c r="E175" s="30"/>
      <c r="F175" s="30"/>
    </row>
    <row r="176" spans="1:6" ht="40.5" customHeight="1" x14ac:dyDescent="0.25">
      <c r="A176" s="48"/>
      <c r="B176" s="49"/>
      <c r="C176" s="49"/>
      <c r="D176" s="50"/>
      <c r="E176" s="30"/>
      <c r="F176" s="30"/>
    </row>
    <row r="177" spans="1:6" ht="35.25" customHeight="1" x14ac:dyDescent="0.25">
      <c r="A177" s="48"/>
      <c r="B177" s="49"/>
      <c r="C177" s="49"/>
      <c r="D177" s="50"/>
      <c r="E177" s="30"/>
      <c r="F177" s="30"/>
    </row>
    <row r="178" spans="1:6" ht="37.5" customHeight="1" x14ac:dyDescent="0.25">
      <c r="A178" s="48"/>
      <c r="B178" s="49"/>
      <c r="C178" s="49"/>
      <c r="D178" s="50"/>
      <c r="E178" s="30"/>
      <c r="F178" s="30"/>
    </row>
    <row r="179" spans="1:6" ht="33" customHeight="1" x14ac:dyDescent="0.25">
      <c r="A179" s="48"/>
      <c r="B179" s="49"/>
      <c r="C179" s="49"/>
      <c r="D179" s="50"/>
      <c r="E179" s="30"/>
      <c r="F179" s="30"/>
    </row>
    <row r="180" spans="1:6" ht="34.5" customHeight="1" x14ac:dyDescent="0.25">
      <c r="A180" s="48"/>
      <c r="B180" s="49"/>
      <c r="C180" s="49"/>
      <c r="D180" s="50"/>
      <c r="E180" s="30"/>
      <c r="F180" s="30"/>
    </row>
    <row r="181" spans="1:6" ht="42.75" customHeight="1" x14ac:dyDescent="0.25">
      <c r="A181" s="48"/>
      <c r="B181" s="49"/>
      <c r="C181" s="49"/>
      <c r="D181" s="50"/>
      <c r="E181" s="30"/>
      <c r="F181" s="30"/>
    </row>
    <row r="182" spans="1:6" ht="36" customHeight="1" x14ac:dyDescent="0.25">
      <c r="A182" s="48"/>
      <c r="B182" s="49"/>
      <c r="C182" s="49"/>
      <c r="D182" s="50"/>
      <c r="E182" s="30"/>
      <c r="F182" s="30"/>
    </row>
    <row r="183" spans="1:6" ht="39" customHeight="1" x14ac:dyDescent="0.25">
      <c r="A183" s="48"/>
      <c r="B183" s="49"/>
      <c r="C183" s="49"/>
      <c r="D183" s="50"/>
      <c r="E183" s="30"/>
      <c r="F183" s="30"/>
    </row>
    <row r="184" spans="1:6" ht="36.75" customHeight="1" x14ac:dyDescent="0.25">
      <c r="A184" s="48"/>
      <c r="B184" s="49"/>
      <c r="C184" s="49"/>
      <c r="D184" s="50"/>
      <c r="E184" s="30"/>
      <c r="F184" s="30"/>
    </row>
    <row r="185" spans="1:6" ht="36" customHeight="1" x14ac:dyDescent="0.25">
      <c r="A185" s="48"/>
      <c r="B185" s="49"/>
      <c r="C185" s="49"/>
      <c r="D185" s="50"/>
      <c r="E185" s="30"/>
      <c r="F185" s="30"/>
    </row>
    <row r="186" spans="1:6" ht="30" customHeight="1" x14ac:dyDescent="0.25">
      <c r="A186" s="48"/>
      <c r="B186" s="49"/>
      <c r="C186" s="49"/>
      <c r="D186" s="50"/>
      <c r="E186" s="30"/>
      <c r="F186" s="30"/>
    </row>
    <row r="187" spans="1:6" ht="37.5" customHeight="1" x14ac:dyDescent="0.25">
      <c r="A187" s="48"/>
      <c r="B187" s="49"/>
      <c r="C187" s="49"/>
      <c r="D187" s="50"/>
      <c r="E187" s="30"/>
      <c r="F187" s="30"/>
    </row>
    <row r="188" spans="1:6" ht="35.25" customHeight="1" x14ac:dyDescent="0.25">
      <c r="A188" s="48"/>
      <c r="B188" s="49"/>
      <c r="C188" s="49"/>
      <c r="D188" s="50"/>
      <c r="E188" s="30"/>
      <c r="F188" s="30"/>
    </row>
    <row r="189" spans="1:6" ht="38.25" customHeight="1" x14ac:dyDescent="0.25">
      <c r="A189" s="48"/>
      <c r="B189" s="49"/>
      <c r="C189" s="49"/>
      <c r="D189" s="50"/>
      <c r="E189" s="30"/>
      <c r="F189" s="30"/>
    </row>
    <row r="190" spans="1:6" ht="40.5" customHeight="1" x14ac:dyDescent="0.25">
      <c r="A190" s="48"/>
      <c r="B190" s="49"/>
      <c r="C190" s="49"/>
      <c r="D190" s="50"/>
      <c r="E190" s="30"/>
      <c r="F190" s="30"/>
    </row>
    <row r="191" spans="1:6" ht="42.75" customHeight="1" x14ac:dyDescent="0.25">
      <c r="A191" s="44"/>
      <c r="B191" s="45"/>
      <c r="C191" s="45"/>
      <c r="D191" s="46"/>
      <c r="E191" s="47"/>
      <c r="F191" s="47"/>
    </row>
    <row r="192" spans="1:6" ht="31.5" customHeight="1" x14ac:dyDescent="0.25">
      <c r="A192" s="41"/>
      <c r="B192" s="42"/>
      <c r="C192" s="42"/>
      <c r="D192" s="43"/>
      <c r="E192" s="29"/>
      <c r="F192" s="29"/>
    </row>
    <row r="193" spans="1:6" ht="40.5" customHeight="1" x14ac:dyDescent="0.25">
      <c r="A193" s="41"/>
      <c r="B193" s="42"/>
      <c r="C193" s="42"/>
      <c r="D193" s="43"/>
      <c r="E193" s="29"/>
      <c r="F193" s="29"/>
    </row>
    <row r="194" spans="1:6" ht="34.5" customHeight="1" x14ac:dyDescent="0.25">
      <c r="A194" s="41"/>
      <c r="B194" s="42"/>
      <c r="C194" s="42"/>
      <c r="D194" s="43"/>
      <c r="E194" s="29"/>
      <c r="F194" s="29"/>
    </row>
    <row r="195" spans="1:6" ht="33" customHeight="1" x14ac:dyDescent="0.25">
      <c r="A195" s="41"/>
      <c r="B195" s="42"/>
      <c r="C195" s="42"/>
      <c r="D195" s="43"/>
      <c r="E195" s="29"/>
      <c r="F195" s="29"/>
    </row>
    <row r="196" spans="1:6" ht="38.25" customHeight="1" x14ac:dyDescent="0.25">
      <c r="A196" s="41"/>
      <c r="B196" s="42"/>
      <c r="C196" s="42"/>
      <c r="D196" s="43"/>
      <c r="E196" s="29"/>
      <c r="F196" s="29"/>
    </row>
    <row r="197" spans="1:6" ht="32.25" customHeight="1" x14ac:dyDescent="0.25">
      <c r="A197" s="41"/>
      <c r="B197" s="42"/>
      <c r="C197" s="42"/>
      <c r="D197" s="43"/>
      <c r="E197" s="29"/>
      <c r="F197" s="29"/>
    </row>
    <row r="198" spans="1:6" ht="37.5" customHeight="1" x14ac:dyDescent="0.25">
      <c r="A198" s="41"/>
      <c r="B198" s="42"/>
      <c r="C198" s="42"/>
      <c r="D198" s="43"/>
      <c r="E198" s="29"/>
      <c r="F198" s="29"/>
    </row>
    <row r="199" spans="1:6" ht="38.25" customHeight="1" x14ac:dyDescent="0.25">
      <c r="A199" s="41"/>
      <c r="B199" s="42"/>
      <c r="C199" s="42"/>
      <c r="D199" s="43"/>
      <c r="E199" s="29"/>
      <c r="F199" s="29"/>
    </row>
    <row r="200" spans="1:6" ht="43.5" customHeight="1" x14ac:dyDescent="0.25">
      <c r="A200" s="41"/>
      <c r="B200" s="42"/>
      <c r="C200" s="42"/>
      <c r="D200" s="43"/>
      <c r="E200" s="29"/>
      <c r="F200" s="29"/>
    </row>
    <row r="201" spans="1:6" ht="45" customHeight="1" x14ac:dyDescent="0.25">
      <c r="A201" s="41"/>
      <c r="B201" s="42"/>
      <c r="C201" s="42"/>
      <c r="D201" s="43"/>
      <c r="E201" s="29"/>
      <c r="F201" s="29"/>
    </row>
    <row r="202" spans="1:6" ht="48" customHeight="1" x14ac:dyDescent="0.25">
      <c r="A202" s="41"/>
      <c r="B202" s="42"/>
      <c r="C202" s="42"/>
      <c r="D202" s="43"/>
      <c r="E202" s="29"/>
      <c r="F202" s="29"/>
    </row>
    <row r="203" spans="1:6" ht="47.25" customHeight="1" x14ac:dyDescent="0.25">
      <c r="A203" s="41"/>
      <c r="B203" s="42"/>
      <c r="C203" s="42"/>
      <c r="D203" s="43"/>
      <c r="E203" s="29"/>
      <c r="F203" s="29"/>
    </row>
    <row r="204" spans="1:6" ht="42.75" customHeight="1" x14ac:dyDescent="0.25">
      <c r="A204" s="41"/>
      <c r="B204" s="42"/>
      <c r="C204" s="42"/>
      <c r="D204" s="43"/>
      <c r="E204" s="29"/>
      <c r="F204" s="29"/>
    </row>
    <row r="205" spans="1:6" ht="39.75" customHeight="1" x14ac:dyDescent="0.25">
      <c r="A205" s="41"/>
      <c r="B205" s="42"/>
      <c r="C205" s="42"/>
      <c r="D205" s="43"/>
      <c r="E205" s="29"/>
      <c r="F205" s="29"/>
    </row>
    <row r="206" spans="1:6" ht="42.75" customHeight="1" x14ac:dyDescent="0.25">
      <c r="A206" s="41"/>
      <c r="B206" s="42"/>
      <c r="C206" s="42"/>
      <c r="D206" s="43"/>
      <c r="E206" s="29"/>
      <c r="F206" s="29"/>
    </row>
    <row r="207" spans="1:6" ht="43.5" customHeight="1" x14ac:dyDescent="0.25">
      <c r="A207" s="41"/>
      <c r="B207" s="42"/>
      <c r="C207" s="42"/>
      <c r="D207" s="43"/>
      <c r="E207" s="29"/>
      <c r="F207" s="29"/>
    </row>
    <row r="208" spans="1:6" ht="42.75" customHeight="1" x14ac:dyDescent="0.25">
      <c r="A208" s="41"/>
      <c r="B208" s="42"/>
      <c r="C208" s="42"/>
      <c r="D208" s="43"/>
      <c r="E208" s="29"/>
      <c r="F208" s="29"/>
    </row>
    <row r="209" spans="1:6" ht="46.5" customHeight="1" x14ac:dyDescent="0.25">
      <c r="A209" s="41"/>
      <c r="B209" s="42"/>
      <c r="C209" s="42"/>
      <c r="D209" s="43"/>
      <c r="E209" s="29"/>
      <c r="F209" s="29"/>
    </row>
    <row r="210" spans="1:6" ht="34.5" customHeight="1" x14ac:dyDescent="0.25">
      <c r="A210" s="41"/>
      <c r="B210" s="42"/>
      <c r="C210" s="42"/>
      <c r="D210" s="43"/>
      <c r="E210" s="29"/>
      <c r="F210" s="29"/>
    </row>
    <row r="211" spans="1:6" ht="39" customHeight="1" x14ac:dyDescent="0.25">
      <c r="A211" s="41"/>
      <c r="B211" s="42"/>
      <c r="C211" s="42"/>
      <c r="D211" s="43"/>
      <c r="E211" s="29"/>
      <c r="F211" s="29"/>
    </row>
    <row r="212" spans="1:6" ht="33.75" customHeight="1" x14ac:dyDescent="0.25">
      <c r="A212" s="41"/>
      <c r="B212" s="42"/>
      <c r="C212" s="42"/>
      <c r="D212" s="43"/>
      <c r="E212" s="29"/>
      <c r="F212" s="29"/>
    </row>
    <row r="213" spans="1:6" ht="33" customHeight="1" x14ac:dyDescent="0.25">
      <c r="A213" s="41"/>
      <c r="B213" s="42"/>
      <c r="C213" s="42"/>
      <c r="D213" s="43"/>
      <c r="E213" s="29"/>
      <c r="F213" s="29"/>
    </row>
    <row r="214" spans="1:6" x14ac:dyDescent="0.25">
      <c r="A214" s="41"/>
      <c r="B214" s="42"/>
      <c r="C214" s="42"/>
      <c r="D214" s="43"/>
      <c r="E214" s="29"/>
      <c r="F214" s="29"/>
    </row>
    <row r="215" spans="1:6" x14ac:dyDescent="0.25">
      <c r="A215" s="41"/>
      <c r="B215" s="42"/>
      <c r="C215" s="42"/>
      <c r="D215" s="43"/>
      <c r="E215" s="29"/>
      <c r="F215" s="29"/>
    </row>
    <row r="216" spans="1:6" x14ac:dyDescent="0.25">
      <c r="A216" s="41"/>
      <c r="B216" s="42"/>
      <c r="C216" s="42"/>
      <c r="D216" s="43"/>
      <c r="E216" s="29"/>
      <c r="F216" s="29"/>
    </row>
    <row r="217" spans="1:6" x14ac:dyDescent="0.25">
      <c r="A217" s="41"/>
      <c r="B217" s="42"/>
      <c r="C217" s="42"/>
      <c r="D217" s="43"/>
      <c r="E217" s="29"/>
      <c r="F217" s="29"/>
    </row>
    <row r="218" spans="1:6" x14ac:dyDescent="0.25">
      <c r="A218" s="41"/>
      <c r="B218" s="42"/>
      <c r="C218" s="42"/>
      <c r="D218" s="43"/>
      <c r="E218" s="29"/>
      <c r="F218" s="29"/>
    </row>
    <row r="219" spans="1:6" x14ac:dyDescent="0.25">
      <c r="A219" s="41"/>
      <c r="B219" s="42"/>
      <c r="C219" s="42"/>
      <c r="D219" s="43"/>
      <c r="E219" s="29"/>
      <c r="F219" s="29"/>
    </row>
    <row r="220" spans="1:6" x14ac:dyDescent="0.25">
      <c r="A220" s="41"/>
      <c r="B220" s="42"/>
      <c r="C220" s="42"/>
      <c r="D220" s="43"/>
      <c r="E220" s="29"/>
      <c r="F220" s="29"/>
    </row>
    <row r="221" spans="1:6" x14ac:dyDescent="0.25">
      <c r="A221" s="41"/>
      <c r="B221" s="42"/>
      <c r="C221" s="42"/>
      <c r="D221" s="43"/>
      <c r="E221" s="29"/>
      <c r="F221" s="29"/>
    </row>
    <row r="222" spans="1:6" x14ac:dyDescent="0.25">
      <c r="A222" s="41"/>
      <c r="B222" s="42"/>
      <c r="C222" s="42"/>
      <c r="D222" s="43"/>
      <c r="E222" s="29"/>
      <c r="F222" s="29"/>
    </row>
    <row r="223" spans="1:6" x14ac:dyDescent="0.25">
      <c r="A223" s="41"/>
      <c r="B223" s="42"/>
      <c r="C223" s="42"/>
      <c r="D223" s="43"/>
      <c r="E223" s="29"/>
      <c r="F223" s="29"/>
    </row>
    <row r="224" spans="1:6" ht="38.25" customHeight="1" x14ac:dyDescent="0.25">
      <c r="A224" s="41"/>
      <c r="B224" s="42"/>
      <c r="C224" s="42"/>
      <c r="D224" s="43"/>
      <c r="E224" s="29"/>
      <c r="F224" s="29"/>
    </row>
    <row r="225" spans="1:6" x14ac:dyDescent="0.25">
      <c r="A225" s="41"/>
      <c r="B225" s="42"/>
      <c r="C225" s="42"/>
      <c r="D225" s="43"/>
      <c r="E225" s="29"/>
      <c r="F225" s="29"/>
    </row>
    <row r="226" spans="1:6" ht="34.5" customHeight="1" x14ac:dyDescent="0.25">
      <c r="A226" s="41"/>
      <c r="B226" s="42"/>
      <c r="C226" s="42"/>
      <c r="D226" s="43"/>
      <c r="E226" s="29"/>
      <c r="F226" s="29"/>
    </row>
    <row r="227" spans="1:6" x14ac:dyDescent="0.25">
      <c r="A227" s="41"/>
      <c r="B227" s="42"/>
      <c r="C227" s="42"/>
      <c r="D227" s="43"/>
      <c r="E227" s="29"/>
      <c r="F227" s="29"/>
    </row>
    <row r="228" spans="1:6" ht="36" customHeight="1" x14ac:dyDescent="0.25">
      <c r="A228" s="41"/>
      <c r="B228" s="42"/>
      <c r="C228" s="42"/>
      <c r="D228" s="43"/>
      <c r="E228" s="29"/>
      <c r="F228" s="29"/>
    </row>
    <row r="229" spans="1:6" x14ac:dyDescent="0.25">
      <c r="A229" s="41"/>
      <c r="B229" s="42"/>
      <c r="C229" s="42"/>
      <c r="D229" s="43"/>
      <c r="E229" s="29"/>
      <c r="F229" s="29"/>
    </row>
    <row r="230" spans="1:6" ht="31.5" customHeight="1" x14ac:dyDescent="0.25">
      <c r="A230" s="41"/>
      <c r="B230" s="42"/>
      <c r="C230" s="42"/>
      <c r="D230" s="43"/>
      <c r="E230" s="29"/>
      <c r="F230" s="29"/>
    </row>
    <row r="231" spans="1:6" ht="39.75" customHeight="1" x14ac:dyDescent="0.25">
      <c r="A231" s="41"/>
      <c r="B231" s="42"/>
      <c r="C231" s="42"/>
      <c r="D231" s="43"/>
      <c r="E231" s="29"/>
      <c r="F231" s="29"/>
    </row>
    <row r="232" spans="1:6" ht="34.5" customHeight="1" x14ac:dyDescent="0.25">
      <c r="A232" s="41"/>
      <c r="B232" s="42"/>
      <c r="C232" s="42"/>
      <c r="D232" s="43"/>
      <c r="E232" s="29"/>
      <c r="F232" s="29"/>
    </row>
    <row r="233" spans="1:6" ht="33" customHeight="1" x14ac:dyDescent="0.25">
      <c r="A233" s="41"/>
      <c r="B233" s="42"/>
      <c r="C233" s="42"/>
      <c r="D233" s="43"/>
      <c r="E233" s="29"/>
      <c r="F233" s="29"/>
    </row>
    <row r="234" spans="1:6" x14ac:dyDescent="0.25">
      <c r="A234" s="41"/>
      <c r="B234" s="42"/>
      <c r="C234" s="42"/>
      <c r="D234" s="43"/>
      <c r="E234" s="29"/>
      <c r="F234" s="29"/>
    </row>
    <row r="235" spans="1:6" x14ac:dyDescent="0.25">
      <c r="A235" s="41"/>
      <c r="B235" s="42"/>
      <c r="C235" s="42"/>
      <c r="D235" s="43"/>
      <c r="E235" s="29"/>
      <c r="F235" s="29"/>
    </row>
    <row r="236" spans="1:6" ht="33" customHeight="1" x14ac:dyDescent="0.25">
      <c r="A236" s="41"/>
      <c r="B236" s="42"/>
      <c r="C236" s="42"/>
      <c r="D236" s="43"/>
      <c r="E236" s="29"/>
      <c r="F236" s="29"/>
    </row>
    <row r="237" spans="1:6" ht="25.5" customHeight="1" x14ac:dyDescent="0.25">
      <c r="A237" s="41"/>
      <c r="B237" s="42"/>
      <c r="C237" s="42"/>
      <c r="D237" s="43"/>
      <c r="E237" s="29"/>
      <c r="F237" s="29"/>
    </row>
    <row r="238" spans="1:6" ht="29.25" customHeight="1" x14ac:dyDescent="0.25">
      <c r="A238" s="41"/>
      <c r="B238" s="42"/>
      <c r="C238" s="42"/>
      <c r="D238" s="43"/>
      <c r="E238" s="29"/>
      <c r="F238" s="29"/>
    </row>
    <row r="239" spans="1:6" ht="32.25" customHeight="1" x14ac:dyDescent="0.25">
      <c r="A239" s="41"/>
      <c r="B239" s="42"/>
      <c r="C239" s="42"/>
      <c r="D239" s="43"/>
      <c r="E239" s="29"/>
      <c r="F239" s="29"/>
    </row>
    <row r="240" spans="1:6" ht="48.75" customHeight="1" x14ac:dyDescent="0.25">
      <c r="A240" s="41"/>
      <c r="B240" s="42"/>
      <c r="C240" s="42"/>
      <c r="D240" s="43"/>
      <c r="E240" s="29"/>
      <c r="F240" s="29"/>
    </row>
    <row r="241" spans="1:6" ht="31.5" customHeight="1" x14ac:dyDescent="0.25">
      <c r="A241" s="41"/>
      <c r="B241" s="42"/>
      <c r="C241" s="42"/>
      <c r="D241" s="43"/>
      <c r="E241" s="29"/>
      <c r="F241" s="29"/>
    </row>
    <row r="242" spans="1:6" ht="24.75" customHeight="1" x14ac:dyDescent="0.25">
      <c r="A242" s="41"/>
      <c r="B242" s="42"/>
      <c r="C242" s="42"/>
      <c r="D242" s="43"/>
      <c r="E242" s="29"/>
      <c r="F242" s="29"/>
    </row>
    <row r="243" spans="1:6" ht="30.75" customHeight="1" x14ac:dyDescent="0.25">
      <c r="A243" s="41"/>
      <c r="B243" s="42"/>
      <c r="C243" s="42"/>
      <c r="D243" s="43"/>
      <c r="E243" s="29"/>
      <c r="F243" s="29"/>
    </row>
    <row r="244" spans="1:6" ht="34.5" customHeight="1" x14ac:dyDescent="0.25">
      <c r="A244" s="41"/>
      <c r="B244" s="42"/>
      <c r="C244" s="42"/>
      <c r="D244" s="43"/>
      <c r="E244" s="29"/>
      <c r="F244" s="29"/>
    </row>
    <row r="245" spans="1:6" ht="41.25" customHeight="1" x14ac:dyDescent="0.25">
      <c r="A245" s="41"/>
      <c r="B245" s="42"/>
      <c r="C245" s="42"/>
      <c r="D245" s="43"/>
      <c r="E245" s="29"/>
      <c r="F245" s="29"/>
    </row>
    <row r="246" spans="1:6" ht="43.5" customHeight="1" x14ac:dyDescent="0.25">
      <c r="A246" s="41"/>
      <c r="B246" s="42"/>
      <c r="C246" s="42"/>
      <c r="D246" s="43"/>
      <c r="E246" s="29"/>
      <c r="F246" s="29"/>
    </row>
    <row r="247" spans="1:6" ht="37.5" customHeight="1" x14ac:dyDescent="0.25">
      <c r="A247" s="41"/>
      <c r="B247" s="42"/>
      <c r="C247" s="42"/>
      <c r="D247" s="43"/>
      <c r="E247" s="29"/>
      <c r="F247" s="29"/>
    </row>
    <row r="248" spans="1:6" ht="43.5" customHeight="1" x14ac:dyDescent="0.25">
      <c r="A248" s="41"/>
      <c r="B248" s="42"/>
      <c r="C248" s="42"/>
      <c r="D248" s="43"/>
      <c r="E248" s="29"/>
      <c r="F248" s="29"/>
    </row>
    <row r="249" spans="1:6" ht="40.5" customHeight="1" x14ac:dyDescent="0.25">
      <c r="A249" s="41"/>
      <c r="B249" s="42"/>
      <c r="C249" s="42"/>
      <c r="D249" s="43"/>
      <c r="E249" s="29"/>
      <c r="F249" s="29"/>
    </row>
    <row r="250" spans="1:6" x14ac:dyDescent="0.25">
      <c r="A250" s="41"/>
      <c r="B250" s="42"/>
      <c r="C250" s="42"/>
      <c r="D250" s="43"/>
      <c r="E250" s="29"/>
      <c r="F250" s="29"/>
    </row>
    <row r="251" spans="1:6" ht="44.25" customHeight="1" x14ac:dyDescent="0.25">
      <c r="A251" s="41"/>
      <c r="B251" s="42"/>
      <c r="C251" s="42"/>
      <c r="D251" s="43"/>
      <c r="E251" s="29"/>
      <c r="F251" s="29"/>
    </row>
    <row r="252" spans="1:6" ht="22.5" customHeight="1" x14ac:dyDescent="0.25">
      <c r="A252" s="41"/>
      <c r="B252" s="42"/>
      <c r="C252" s="42"/>
      <c r="D252" s="43"/>
      <c r="E252" s="29"/>
      <c r="F252" s="29"/>
    </row>
    <row r="253" spans="1:6" ht="30" customHeight="1" x14ac:dyDescent="0.25">
      <c r="A253" s="41"/>
      <c r="B253" s="42"/>
      <c r="C253" s="42"/>
      <c r="D253" s="43"/>
      <c r="E253" s="29"/>
      <c r="F253" s="29"/>
    </row>
    <row r="254" spans="1:6" ht="24.75" customHeight="1" x14ac:dyDescent="0.25">
      <c r="A254" s="41"/>
      <c r="B254" s="42"/>
      <c r="C254" s="42"/>
      <c r="D254" s="43"/>
      <c r="E254" s="29"/>
      <c r="F254" s="29"/>
    </row>
    <row r="255" spans="1:6" ht="27" customHeight="1" x14ac:dyDescent="0.25">
      <c r="A255" s="41"/>
      <c r="B255" s="42"/>
      <c r="C255" s="42"/>
      <c r="D255" s="43"/>
      <c r="E255" s="29"/>
      <c r="F255" s="29"/>
    </row>
    <row r="256" spans="1:6" x14ac:dyDescent="0.25">
      <c r="A256" s="41"/>
      <c r="B256" s="42"/>
      <c r="C256" s="42"/>
      <c r="D256" s="43"/>
      <c r="E256" s="29"/>
      <c r="F256" s="29"/>
    </row>
    <row r="257" spans="1:6" ht="42" customHeight="1" x14ac:dyDescent="0.25">
      <c r="A257" s="41"/>
      <c r="B257" s="42"/>
      <c r="C257" s="42"/>
      <c r="D257" s="43"/>
      <c r="E257" s="29"/>
      <c r="F257" s="29"/>
    </row>
    <row r="258" spans="1:6" ht="57.75" customHeight="1" x14ac:dyDescent="0.25">
      <c r="A258" s="41"/>
      <c r="B258" s="42"/>
      <c r="C258" s="42"/>
      <c r="D258" s="43"/>
      <c r="E258" s="29"/>
      <c r="F258" s="29"/>
    </row>
    <row r="259" spans="1:6" ht="88.5" customHeight="1" x14ac:dyDescent="0.25">
      <c r="A259" s="41"/>
      <c r="B259" s="42"/>
      <c r="C259" s="42"/>
      <c r="D259" s="43"/>
      <c r="E259" s="29"/>
      <c r="F259" s="29"/>
    </row>
    <row r="260" spans="1:6" ht="48.75" customHeight="1" x14ac:dyDescent="0.25">
      <c r="A260" s="41"/>
      <c r="B260" s="42"/>
      <c r="C260" s="42"/>
      <c r="D260" s="43"/>
      <c r="E260" s="29"/>
      <c r="F260" s="29"/>
    </row>
    <row r="261" spans="1:6" ht="51.75" customHeight="1" x14ac:dyDescent="0.25">
      <c r="A261" s="41"/>
      <c r="B261" s="42"/>
      <c r="C261" s="42"/>
      <c r="D261" s="43"/>
      <c r="E261" s="29"/>
      <c r="F261" s="29"/>
    </row>
    <row r="262" spans="1:6" ht="37.5" customHeight="1" x14ac:dyDescent="0.25">
      <c r="A262" s="41"/>
      <c r="B262" s="42"/>
      <c r="C262" s="42"/>
      <c r="D262" s="43"/>
      <c r="E262" s="29"/>
      <c r="F262" s="29"/>
    </row>
    <row r="263" spans="1:6" ht="37.5" customHeight="1" x14ac:dyDescent="0.25">
      <c r="A263" s="41"/>
      <c r="B263" s="42"/>
      <c r="C263" s="42"/>
      <c r="D263" s="43"/>
      <c r="E263" s="29"/>
      <c r="F263" s="29"/>
    </row>
    <row r="264" spans="1:6" ht="38.25" customHeight="1" x14ac:dyDescent="0.25">
      <c r="A264" s="41"/>
      <c r="B264" s="42"/>
      <c r="C264" s="42"/>
      <c r="D264" s="43"/>
      <c r="E264" s="29"/>
      <c r="F264" s="29"/>
    </row>
    <row r="265" spans="1:6" ht="36.75" customHeight="1" x14ac:dyDescent="0.25">
      <c r="A265" s="41"/>
      <c r="B265" s="42"/>
      <c r="C265" s="42"/>
      <c r="D265" s="43"/>
      <c r="E265" s="29"/>
      <c r="F265" s="29"/>
    </row>
    <row r="266" spans="1:6" ht="39.75" customHeight="1" x14ac:dyDescent="0.25">
      <c r="A266" s="41"/>
      <c r="B266" s="42"/>
      <c r="C266" s="42"/>
      <c r="D266" s="43"/>
      <c r="E266" s="29"/>
      <c r="F266" s="29"/>
    </row>
    <row r="267" spans="1:6" ht="41.25" customHeight="1" x14ac:dyDescent="0.25">
      <c r="A267" s="41"/>
      <c r="B267" s="42"/>
      <c r="C267" s="42"/>
      <c r="D267" s="43"/>
      <c r="E267" s="29"/>
      <c r="F267" s="29"/>
    </row>
    <row r="268" spans="1:6" ht="54.75" customHeight="1" x14ac:dyDescent="0.25">
      <c r="A268" s="41"/>
      <c r="B268" s="42"/>
      <c r="C268" s="42"/>
      <c r="D268" s="43"/>
      <c r="E268" s="29"/>
      <c r="F268" s="29"/>
    </row>
    <row r="269" spans="1:6" ht="57" customHeight="1" x14ac:dyDescent="0.25">
      <c r="A269" s="41"/>
      <c r="B269" s="42"/>
      <c r="C269" s="42"/>
      <c r="D269" s="43"/>
      <c r="E269" s="29"/>
      <c r="F269" s="29"/>
    </row>
    <row r="270" spans="1:6" ht="125.25" customHeight="1" x14ac:dyDescent="0.25">
      <c r="A270" s="41"/>
      <c r="B270" s="42"/>
      <c r="C270" s="42"/>
      <c r="D270" s="43"/>
      <c r="E270" s="29"/>
      <c r="F270" s="29"/>
    </row>
    <row r="271" spans="1:6" ht="32.25" customHeight="1" x14ac:dyDescent="0.25">
      <c r="A271" s="41"/>
      <c r="B271" s="42"/>
      <c r="C271" s="42"/>
      <c r="D271" s="43"/>
      <c r="E271" s="29"/>
      <c r="F271" s="29"/>
    </row>
    <row r="272" spans="1:6" ht="60.75" customHeight="1" x14ac:dyDescent="0.25">
      <c r="A272" s="41"/>
      <c r="B272" s="42"/>
      <c r="C272" s="42"/>
      <c r="D272" s="43"/>
      <c r="E272" s="29"/>
      <c r="F272" s="29"/>
    </row>
    <row r="273" spans="1:6" ht="42" customHeight="1" x14ac:dyDescent="0.25">
      <c r="A273" s="41"/>
      <c r="B273" s="42"/>
      <c r="C273" s="42"/>
      <c r="D273" s="43"/>
      <c r="E273" s="29"/>
      <c r="F273" s="29"/>
    </row>
    <row r="274" spans="1:6" ht="26.25" customHeight="1" x14ac:dyDescent="0.25">
      <c r="A274" s="41"/>
      <c r="B274" s="42"/>
      <c r="C274" s="42"/>
      <c r="D274" s="43"/>
      <c r="E274" s="29"/>
      <c r="F274" s="29"/>
    </row>
    <row r="275" spans="1:6" ht="30.75" customHeight="1" x14ac:dyDescent="0.25">
      <c r="A275" s="41"/>
      <c r="B275" s="42"/>
      <c r="C275" s="42"/>
      <c r="D275" s="43"/>
      <c r="E275" s="29"/>
      <c r="F275" s="29"/>
    </row>
    <row r="276" spans="1:6" ht="45" customHeight="1" x14ac:dyDescent="0.25">
      <c r="A276" s="41"/>
      <c r="B276" s="42"/>
      <c r="C276" s="42"/>
      <c r="D276" s="43"/>
      <c r="E276" s="29"/>
      <c r="F276" s="29"/>
    </row>
    <row r="277" spans="1:6" ht="81" customHeight="1" x14ac:dyDescent="0.25">
      <c r="A277" s="41"/>
      <c r="B277" s="42"/>
      <c r="C277" s="42"/>
      <c r="D277" s="43"/>
      <c r="E277" s="29"/>
      <c r="F277" s="29"/>
    </row>
    <row r="278" spans="1:6" ht="84.75" customHeight="1" x14ac:dyDescent="0.25">
      <c r="A278" s="41"/>
      <c r="B278" s="42"/>
      <c r="C278" s="42"/>
      <c r="D278" s="43"/>
      <c r="E278" s="29"/>
      <c r="F278" s="29"/>
    </row>
    <row r="279" spans="1:6" ht="32.25" customHeight="1" x14ac:dyDescent="0.25">
      <c r="A279" s="41"/>
      <c r="B279" s="42"/>
      <c r="C279" s="42"/>
      <c r="D279" s="43"/>
      <c r="E279" s="29"/>
      <c r="F279" s="29"/>
    </row>
    <row r="280" spans="1:6" ht="37.5" customHeight="1" x14ac:dyDescent="0.25">
      <c r="A280" s="41"/>
      <c r="B280" s="42"/>
      <c r="C280" s="42"/>
      <c r="D280" s="43"/>
      <c r="E280" s="29"/>
      <c r="F280" s="29"/>
    </row>
    <row r="281" spans="1:6" ht="50.25" customHeight="1" x14ac:dyDescent="0.25">
      <c r="A281" s="41"/>
      <c r="B281" s="42"/>
      <c r="C281" s="42"/>
      <c r="D281" s="43"/>
      <c r="E281" s="29"/>
      <c r="F281" s="29"/>
    </row>
    <row r="282" spans="1:6" ht="26.25" customHeight="1" x14ac:dyDescent="0.25">
      <c r="A282" s="41"/>
      <c r="B282" s="42"/>
      <c r="C282" s="42"/>
      <c r="D282" s="43"/>
      <c r="E282" s="29"/>
      <c r="F282" s="29"/>
    </row>
    <row r="283" spans="1:6" x14ac:dyDescent="0.25">
      <c r="A283" s="41"/>
      <c r="B283" s="42"/>
      <c r="C283" s="42"/>
      <c r="D283" s="43"/>
      <c r="E283" s="29"/>
      <c r="F283" s="29"/>
    </row>
    <row r="284" spans="1:6" x14ac:dyDescent="0.25">
      <c r="A284" s="41"/>
      <c r="B284" s="42"/>
      <c r="C284" s="42"/>
      <c r="D284" s="43"/>
      <c r="E284" s="29"/>
      <c r="F284" s="29"/>
    </row>
    <row r="285" spans="1:6" x14ac:dyDescent="0.25">
      <c r="A285" s="41"/>
      <c r="B285" s="42"/>
      <c r="C285" s="42"/>
      <c r="D285" s="43"/>
      <c r="E285" s="29"/>
      <c r="F285" s="29"/>
    </row>
    <row r="286" spans="1:6" x14ac:dyDescent="0.25">
      <c r="A286" s="41"/>
      <c r="B286" s="42"/>
      <c r="C286" s="42"/>
      <c r="D286" s="43"/>
      <c r="E286" s="29"/>
      <c r="F286" s="29"/>
    </row>
    <row r="287" spans="1:6" ht="31.5" customHeight="1" x14ac:dyDescent="0.25">
      <c r="A287" s="41"/>
      <c r="B287" s="42"/>
      <c r="C287" s="42"/>
      <c r="D287" s="43"/>
      <c r="E287" s="29"/>
      <c r="F287" s="29"/>
    </row>
    <row r="288" spans="1:6" ht="32.25" customHeight="1" x14ac:dyDescent="0.25">
      <c r="A288" s="41"/>
      <c r="B288" s="42"/>
      <c r="C288" s="42"/>
      <c r="D288" s="43"/>
      <c r="E288" s="29"/>
      <c r="F288" s="29"/>
    </row>
    <row r="289" spans="1:6" ht="24.75" customHeight="1" x14ac:dyDescent="0.25">
      <c r="A289" s="41"/>
      <c r="B289" s="42"/>
      <c r="C289" s="42"/>
      <c r="D289" s="43"/>
      <c r="E289" s="29"/>
      <c r="F289" s="29"/>
    </row>
    <row r="290" spans="1:6" ht="29.25" customHeight="1" x14ac:dyDescent="0.25">
      <c r="A290" s="41"/>
      <c r="B290" s="42"/>
      <c r="C290" s="42"/>
      <c r="D290" s="43"/>
      <c r="E290" s="29"/>
      <c r="F290" s="29"/>
    </row>
    <row r="291" spans="1:6" ht="28.5" customHeight="1" x14ac:dyDescent="0.25">
      <c r="A291" s="41"/>
      <c r="B291" s="42"/>
      <c r="C291" s="42"/>
      <c r="D291" s="43"/>
      <c r="E291" s="29"/>
      <c r="F291" s="29"/>
    </row>
    <row r="292" spans="1:6" x14ac:dyDescent="0.25">
      <c r="A292" s="41"/>
      <c r="B292" s="42"/>
      <c r="C292" s="42"/>
      <c r="D292" s="43"/>
      <c r="E292" s="29"/>
      <c r="F292" s="29"/>
    </row>
    <row r="293" spans="1:6" x14ac:dyDescent="0.25">
      <c r="A293" s="41"/>
      <c r="B293" s="42"/>
      <c r="C293" s="42"/>
      <c r="D293" s="43"/>
      <c r="E293" s="29"/>
      <c r="F293" s="29"/>
    </row>
    <row r="294" spans="1:6" x14ac:dyDescent="0.25">
      <c r="A294" s="41"/>
      <c r="B294" s="42"/>
      <c r="C294" s="42"/>
      <c r="D294" s="43"/>
      <c r="E294" s="29"/>
      <c r="F294" s="29"/>
    </row>
    <row r="295" spans="1:6" ht="28.5" customHeight="1" x14ac:dyDescent="0.25">
      <c r="A295" s="41"/>
      <c r="B295" s="42"/>
      <c r="C295" s="42"/>
      <c r="D295" s="43"/>
      <c r="E295" s="29"/>
      <c r="F295" s="29"/>
    </row>
    <row r="296" spans="1:6" x14ac:dyDescent="0.25">
      <c r="A296" s="41"/>
      <c r="B296" s="42"/>
      <c r="C296" s="42"/>
      <c r="D296" s="43"/>
      <c r="E296" s="29"/>
      <c r="F296" s="29"/>
    </row>
    <row r="297" spans="1:6" ht="46.5" customHeight="1" x14ac:dyDescent="0.25">
      <c r="A297" s="41"/>
      <c r="B297" s="42"/>
      <c r="C297" s="42"/>
      <c r="D297" s="43"/>
      <c r="E297" s="29"/>
      <c r="F297" s="29"/>
    </row>
    <row r="298" spans="1:6" ht="42" customHeight="1" x14ac:dyDescent="0.25">
      <c r="A298" s="41"/>
      <c r="B298" s="42"/>
      <c r="C298" s="42"/>
      <c r="D298" s="43"/>
      <c r="E298" s="29"/>
      <c r="F298" s="29"/>
    </row>
    <row r="299" spans="1:6" x14ac:dyDescent="0.25">
      <c r="A299" s="41"/>
      <c r="B299" s="42"/>
      <c r="C299" s="42"/>
      <c r="D299" s="43"/>
      <c r="E299" s="29"/>
      <c r="F299" s="29"/>
    </row>
    <row r="300" spans="1:6" x14ac:dyDescent="0.25">
      <c r="A300" s="41"/>
      <c r="B300" s="42"/>
      <c r="C300" s="42"/>
      <c r="D300" s="43"/>
      <c r="E300" s="29"/>
      <c r="F300" s="29"/>
    </row>
    <row r="301" spans="1:6" ht="44.25" customHeight="1" x14ac:dyDescent="0.25">
      <c r="A301" s="41"/>
      <c r="B301" s="42"/>
      <c r="C301" s="42"/>
      <c r="D301" s="43"/>
      <c r="E301" s="29"/>
      <c r="F301" s="29"/>
    </row>
    <row r="302" spans="1:6" x14ac:dyDescent="0.25">
      <c r="A302" s="41"/>
      <c r="B302" s="42"/>
      <c r="C302" s="42"/>
      <c r="D302" s="43"/>
      <c r="E302" s="29"/>
      <c r="F302" s="29"/>
    </row>
    <row r="303" spans="1:6" ht="45" customHeight="1" x14ac:dyDescent="0.25">
      <c r="A303" s="41"/>
      <c r="B303" s="42"/>
      <c r="C303" s="42"/>
      <c r="D303" s="43"/>
      <c r="E303" s="29"/>
      <c r="F303" s="29"/>
    </row>
    <row r="304" spans="1:6" ht="38.25" customHeight="1" x14ac:dyDescent="0.25">
      <c r="A304" s="41"/>
      <c r="B304" s="42"/>
      <c r="C304" s="42"/>
      <c r="D304" s="43"/>
      <c r="E304" s="29"/>
      <c r="F304" s="29"/>
    </row>
    <row r="305" spans="1:6" ht="28.5" customHeight="1" x14ac:dyDescent="0.25">
      <c r="A305" s="41"/>
      <c r="B305" s="42"/>
      <c r="C305" s="42"/>
      <c r="D305" s="43"/>
      <c r="E305" s="29"/>
      <c r="F305" s="29"/>
    </row>
    <row r="306" spans="1:6" ht="36.75" customHeight="1" x14ac:dyDescent="0.25">
      <c r="A306" s="41"/>
      <c r="B306" s="42"/>
      <c r="C306" s="42"/>
      <c r="D306" s="43"/>
      <c r="E306" s="29"/>
      <c r="F306" s="29"/>
    </row>
    <row r="307" spans="1:6" ht="28.5" customHeight="1" x14ac:dyDescent="0.25">
      <c r="A307" s="41"/>
      <c r="B307" s="42"/>
      <c r="C307" s="42"/>
      <c r="D307" s="43"/>
      <c r="E307" s="29"/>
      <c r="F307" s="29"/>
    </row>
    <row r="308" spans="1:6" ht="36.75" customHeight="1" x14ac:dyDescent="0.25">
      <c r="A308" s="41"/>
      <c r="B308" s="42"/>
      <c r="C308" s="42"/>
      <c r="D308" s="43"/>
      <c r="E308" s="29"/>
      <c r="F308" s="29"/>
    </row>
    <row r="309" spans="1:6" ht="27.75" customHeight="1" x14ac:dyDescent="0.25">
      <c r="A309" s="41"/>
      <c r="B309" s="42"/>
      <c r="C309" s="42"/>
      <c r="D309" s="43"/>
      <c r="E309" s="29"/>
      <c r="F309" s="29"/>
    </row>
    <row r="310" spans="1:6" ht="29.25" customHeight="1" x14ac:dyDescent="0.25">
      <c r="A310" s="41"/>
      <c r="B310" s="42"/>
      <c r="C310" s="42"/>
      <c r="D310" s="43"/>
      <c r="E310" s="29"/>
      <c r="F310" s="29"/>
    </row>
    <row r="311" spans="1:6" ht="25.5" customHeight="1" x14ac:dyDescent="0.25">
      <c r="A311" s="41"/>
      <c r="B311" s="42"/>
      <c r="C311" s="42"/>
      <c r="D311" s="43"/>
      <c r="E311" s="29"/>
      <c r="F311" s="29"/>
    </row>
    <row r="312" spans="1:6" ht="30.75" customHeight="1" x14ac:dyDescent="0.25">
      <c r="A312" s="41"/>
      <c r="B312" s="42"/>
      <c r="C312" s="42"/>
      <c r="D312" s="43"/>
      <c r="E312" s="29"/>
      <c r="F312" s="29"/>
    </row>
    <row r="313" spans="1:6" ht="24" customHeight="1" x14ac:dyDescent="0.25">
      <c r="A313" s="41"/>
      <c r="B313" s="42"/>
      <c r="C313" s="42"/>
      <c r="D313" s="43"/>
      <c r="E313" s="29"/>
      <c r="F313" s="29"/>
    </row>
    <row r="314" spans="1:6" ht="30.75" customHeight="1" x14ac:dyDescent="0.25">
      <c r="A314" s="41"/>
      <c r="B314" s="42"/>
      <c r="C314" s="42"/>
      <c r="D314" s="43"/>
      <c r="E314" s="29"/>
      <c r="F314" s="29"/>
    </row>
    <row r="315" spans="1:6" ht="26.25" customHeight="1" x14ac:dyDescent="0.25">
      <c r="A315" s="41"/>
      <c r="B315" s="42"/>
      <c r="C315" s="42"/>
      <c r="D315" s="43"/>
      <c r="E315" s="29"/>
      <c r="F315" s="29"/>
    </row>
    <row r="316" spans="1:6" ht="26.25" customHeight="1" x14ac:dyDescent="0.25">
      <c r="A316" s="41"/>
      <c r="B316" s="42"/>
      <c r="C316" s="42"/>
      <c r="D316" s="43"/>
      <c r="E316" s="29"/>
      <c r="F316" s="29"/>
    </row>
    <row r="317" spans="1:6" ht="30" customHeight="1" x14ac:dyDescent="0.25">
      <c r="A317" s="41"/>
      <c r="B317" s="42"/>
      <c r="C317" s="42"/>
      <c r="D317" s="43"/>
      <c r="E317" s="29"/>
      <c r="F317" s="29"/>
    </row>
    <row r="318" spans="1:6" ht="24.75" customHeight="1" x14ac:dyDescent="0.25">
      <c r="A318" s="41"/>
      <c r="B318" s="42"/>
      <c r="C318" s="42"/>
      <c r="D318" s="43"/>
      <c r="E318" s="29"/>
      <c r="F318" s="29"/>
    </row>
    <row r="319" spans="1:6" x14ac:dyDescent="0.25">
      <c r="A319" s="41"/>
      <c r="B319" s="42"/>
      <c r="C319" s="42"/>
      <c r="D319" s="43"/>
      <c r="E319" s="29"/>
      <c r="F319" s="29"/>
    </row>
    <row r="320" spans="1:6" ht="25.5" customHeight="1" x14ac:dyDescent="0.25">
      <c r="A320" s="41"/>
      <c r="B320" s="42"/>
      <c r="C320" s="42"/>
      <c r="D320" s="43"/>
      <c r="E320" s="29"/>
      <c r="F320" s="29"/>
    </row>
    <row r="321" spans="1:6" ht="27" customHeight="1" x14ac:dyDescent="0.25">
      <c r="A321" s="41"/>
      <c r="B321" s="42"/>
      <c r="C321" s="42"/>
      <c r="D321" s="43"/>
      <c r="E321" s="29"/>
      <c r="F321" s="29"/>
    </row>
    <row r="322" spans="1:6" ht="28.5" customHeight="1" x14ac:dyDescent="0.25">
      <c r="A322" s="41"/>
      <c r="B322" s="42"/>
      <c r="C322" s="42"/>
      <c r="D322" s="43"/>
      <c r="E322" s="29"/>
      <c r="F322" s="29"/>
    </row>
    <row r="323" spans="1:6" ht="23.25" customHeight="1" x14ac:dyDescent="0.25">
      <c r="A323" s="41"/>
      <c r="B323" s="42"/>
      <c r="C323" s="42"/>
      <c r="D323" s="43"/>
      <c r="E323" s="29"/>
      <c r="F323" s="29"/>
    </row>
    <row r="324" spans="1:6" ht="29.25" customHeight="1" x14ac:dyDescent="0.25">
      <c r="A324" s="41"/>
      <c r="B324" s="42"/>
      <c r="C324" s="42"/>
      <c r="D324" s="43"/>
      <c r="E324" s="29"/>
      <c r="F324" s="29"/>
    </row>
    <row r="325" spans="1:6" ht="24" customHeight="1" x14ac:dyDescent="0.25">
      <c r="A325" s="41"/>
      <c r="B325" s="42"/>
      <c r="C325" s="42"/>
      <c r="D325" s="43"/>
      <c r="E325" s="29"/>
      <c r="F325" s="29"/>
    </row>
    <row r="326" spans="1:6" ht="21.75" customHeight="1" x14ac:dyDescent="0.25">
      <c r="A326" s="41"/>
      <c r="B326" s="42"/>
      <c r="C326" s="42"/>
      <c r="D326" s="43"/>
      <c r="E326" s="29"/>
      <c r="F326" s="29"/>
    </row>
    <row r="327" spans="1:6" ht="24.75" customHeight="1" x14ac:dyDescent="0.25">
      <c r="A327" s="41"/>
      <c r="B327" s="42"/>
      <c r="C327" s="42"/>
      <c r="D327" s="43"/>
      <c r="E327" s="29"/>
      <c r="F327" s="29"/>
    </row>
    <row r="328" spans="1:6" ht="28.5" customHeight="1" x14ac:dyDescent="0.25">
      <c r="A328" s="41"/>
      <c r="B328" s="42"/>
      <c r="C328" s="42"/>
      <c r="D328" s="43"/>
      <c r="E328" s="29"/>
      <c r="F328" s="29"/>
    </row>
    <row r="329" spans="1:6" ht="29.25" customHeight="1" x14ac:dyDescent="0.25">
      <c r="A329" s="41"/>
      <c r="B329" s="42"/>
      <c r="C329" s="42"/>
      <c r="D329" s="43"/>
      <c r="E329" s="29"/>
      <c r="F329" s="29"/>
    </row>
    <row r="330" spans="1:6" ht="28.5" customHeight="1" x14ac:dyDescent="0.25">
      <c r="A330" s="41"/>
      <c r="B330" s="42"/>
      <c r="C330" s="42"/>
      <c r="D330" s="43"/>
      <c r="E330" s="29"/>
      <c r="F330" s="29"/>
    </row>
    <row r="331" spans="1:6" ht="33.75" customHeight="1" x14ac:dyDescent="0.25">
      <c r="A331" s="41"/>
      <c r="B331" s="42"/>
      <c r="C331" s="42"/>
      <c r="D331" s="43"/>
      <c r="E331" s="29"/>
      <c r="F331" s="29"/>
    </row>
    <row r="332" spans="1:6" ht="26.25" customHeight="1" x14ac:dyDescent="0.25">
      <c r="A332" s="41"/>
      <c r="B332" s="42"/>
      <c r="C332" s="42"/>
      <c r="D332" s="43"/>
      <c r="E332" s="29"/>
      <c r="F332" s="29"/>
    </row>
    <row r="333" spans="1:6" ht="29.25" customHeight="1" x14ac:dyDescent="0.25">
      <c r="A333" s="41"/>
      <c r="B333" s="42"/>
      <c r="C333" s="42"/>
      <c r="D333" s="43"/>
      <c r="E333" s="29"/>
      <c r="F333" s="29"/>
    </row>
    <row r="334" spans="1:6" ht="41.25" customHeight="1" x14ac:dyDescent="0.25">
      <c r="A334" s="41"/>
      <c r="B334" s="42"/>
      <c r="C334" s="42"/>
      <c r="D334" s="43"/>
      <c r="E334" s="29"/>
      <c r="F334" s="29"/>
    </row>
    <row r="335" spans="1:6" ht="38.25" customHeight="1" x14ac:dyDescent="0.25">
      <c r="A335" s="41"/>
      <c r="B335" s="42"/>
      <c r="C335" s="42"/>
      <c r="D335" s="43"/>
      <c r="E335" s="29"/>
      <c r="F335" s="29"/>
    </row>
    <row r="336" spans="1:6" ht="45.75" customHeight="1" x14ac:dyDescent="0.25">
      <c r="A336" s="41"/>
      <c r="B336" s="42"/>
      <c r="C336" s="42"/>
      <c r="D336" s="43"/>
      <c r="E336" s="29"/>
      <c r="F336" s="29"/>
    </row>
    <row r="337" spans="1:6" ht="39" customHeight="1" x14ac:dyDescent="0.25">
      <c r="A337" s="41"/>
      <c r="B337" s="42"/>
      <c r="C337" s="42"/>
      <c r="D337" s="43"/>
      <c r="E337" s="29"/>
      <c r="F337" s="29"/>
    </row>
    <row r="338" spans="1:6" ht="33.75" customHeight="1" x14ac:dyDescent="0.25">
      <c r="A338" s="41"/>
      <c r="B338" s="42"/>
      <c r="C338" s="42"/>
      <c r="D338" s="43"/>
      <c r="E338" s="29"/>
      <c r="F338" s="29"/>
    </row>
    <row r="339" spans="1:6" ht="31.5" customHeight="1" x14ac:dyDescent="0.25">
      <c r="A339" s="41"/>
      <c r="B339" s="42"/>
      <c r="C339" s="42"/>
      <c r="D339" s="43"/>
      <c r="E339" s="29"/>
      <c r="F339" s="29"/>
    </row>
    <row r="340" spans="1:6" ht="31.5" customHeight="1" x14ac:dyDescent="0.25">
      <c r="A340" s="41"/>
      <c r="B340" s="42"/>
      <c r="C340" s="42"/>
      <c r="D340" s="43"/>
      <c r="E340" s="29"/>
      <c r="F340" s="29"/>
    </row>
    <row r="341" spans="1:6" x14ac:dyDescent="0.25">
      <c r="A341" s="41"/>
      <c r="B341" s="42"/>
      <c r="C341" s="42"/>
      <c r="D341" s="43"/>
      <c r="E341" s="29"/>
      <c r="F341" s="29"/>
    </row>
    <row r="342" spans="1:6" x14ac:dyDescent="0.25">
      <c r="A342" s="41"/>
      <c r="B342" s="42"/>
      <c r="C342" s="42"/>
      <c r="D342" s="43"/>
      <c r="E342" s="29"/>
      <c r="F342" s="29"/>
    </row>
    <row r="343" spans="1:6" ht="32.25" customHeight="1" x14ac:dyDescent="0.25">
      <c r="A343" s="41"/>
      <c r="B343" s="42"/>
      <c r="C343" s="42"/>
      <c r="D343" s="43"/>
      <c r="E343" s="29"/>
      <c r="F343" s="29"/>
    </row>
    <row r="344" spans="1:6" ht="38.25" customHeight="1" x14ac:dyDescent="0.25">
      <c r="A344" s="41"/>
      <c r="B344" s="42"/>
      <c r="C344" s="42"/>
      <c r="D344" s="43"/>
      <c r="E344" s="29"/>
      <c r="F344" s="29"/>
    </row>
    <row r="345" spans="1:6" ht="52.5" customHeight="1" x14ac:dyDescent="0.25">
      <c r="A345" s="41"/>
      <c r="B345" s="42"/>
      <c r="C345" s="42"/>
      <c r="D345" s="43"/>
      <c r="E345" s="29"/>
      <c r="F345" s="29"/>
    </row>
    <row r="346" spans="1:6" ht="39.75" customHeight="1" x14ac:dyDescent="0.25">
      <c r="A346" s="41"/>
      <c r="B346" s="42"/>
      <c r="C346" s="42"/>
      <c r="D346" s="43"/>
      <c r="E346" s="29"/>
      <c r="F346" s="29"/>
    </row>
    <row r="347" spans="1:6" ht="34.5" customHeight="1" x14ac:dyDescent="0.25">
      <c r="A347" s="41"/>
      <c r="B347" s="42"/>
      <c r="C347" s="42"/>
      <c r="D347" s="43"/>
      <c r="E347" s="29"/>
      <c r="F347" s="29"/>
    </row>
    <row r="348" spans="1:6" ht="34.5" customHeight="1" x14ac:dyDescent="0.25">
      <c r="A348" s="41"/>
      <c r="B348" s="42"/>
      <c r="C348" s="42"/>
      <c r="D348" s="43"/>
      <c r="E348" s="29"/>
      <c r="F348" s="29"/>
    </row>
    <row r="349" spans="1:6" ht="39" customHeight="1" x14ac:dyDescent="0.25">
      <c r="A349" s="41"/>
      <c r="B349" s="42"/>
      <c r="C349" s="42"/>
      <c r="D349" s="43"/>
      <c r="E349" s="29"/>
      <c r="F349" s="29"/>
    </row>
    <row r="350" spans="1:6" ht="38.25" customHeight="1" x14ac:dyDescent="0.25">
      <c r="A350" s="41"/>
      <c r="B350" s="42"/>
      <c r="C350" s="42"/>
      <c r="D350" s="43"/>
      <c r="E350" s="29"/>
      <c r="F350" s="29"/>
    </row>
    <row r="351" spans="1:6" ht="47.25" customHeight="1" x14ac:dyDescent="0.25">
      <c r="A351" s="41"/>
      <c r="B351" s="42"/>
      <c r="C351" s="42"/>
      <c r="D351" s="43"/>
      <c r="E351" s="29"/>
      <c r="F351" s="29"/>
    </row>
    <row r="352" spans="1:6" ht="31.5" customHeight="1" x14ac:dyDescent="0.25">
      <c r="A352" s="41"/>
      <c r="B352" s="42"/>
      <c r="C352" s="42"/>
      <c r="D352" s="43"/>
      <c r="E352" s="29"/>
      <c r="F352" s="29"/>
    </row>
    <row r="353" spans="1:6" ht="40.5" customHeight="1" x14ac:dyDescent="0.25">
      <c r="A353" s="41"/>
      <c r="B353" s="42"/>
      <c r="C353" s="42"/>
      <c r="D353" s="43"/>
      <c r="E353" s="29"/>
      <c r="F353" s="29"/>
    </row>
    <row r="354" spans="1:6" ht="40.5" customHeight="1" x14ac:dyDescent="0.25">
      <c r="A354" s="41"/>
      <c r="B354" s="42"/>
      <c r="C354" s="42"/>
      <c r="D354" s="43"/>
      <c r="E354" s="29"/>
      <c r="F354" s="29"/>
    </row>
    <row r="355" spans="1:6" ht="38.25" customHeight="1" x14ac:dyDescent="0.25">
      <c r="A355" s="41"/>
      <c r="B355" s="42"/>
      <c r="C355" s="42"/>
      <c r="D355" s="43"/>
      <c r="E355" s="29"/>
      <c r="F355" s="29"/>
    </row>
    <row r="356" spans="1:6" ht="34.5" customHeight="1" x14ac:dyDescent="0.25">
      <c r="A356" s="41"/>
      <c r="B356" s="42"/>
      <c r="C356" s="42"/>
      <c r="D356" s="43"/>
      <c r="E356" s="29"/>
      <c r="F356" s="29"/>
    </row>
    <row r="357" spans="1:6" ht="41.25" customHeight="1" x14ac:dyDescent="0.25">
      <c r="A357" s="41"/>
      <c r="B357" s="42"/>
      <c r="C357" s="42"/>
      <c r="D357" s="43"/>
      <c r="E357" s="29"/>
      <c r="F357" s="29"/>
    </row>
    <row r="358" spans="1:6" ht="36.75" customHeight="1" x14ac:dyDescent="0.25">
      <c r="A358" s="41"/>
      <c r="B358" s="42"/>
      <c r="C358" s="42"/>
      <c r="D358" s="43"/>
      <c r="E358" s="29"/>
      <c r="F358" s="29"/>
    </row>
    <row r="359" spans="1:6" ht="38.25" customHeight="1" x14ac:dyDescent="0.25">
      <c r="A359" s="41"/>
      <c r="B359" s="42"/>
      <c r="C359" s="42"/>
      <c r="D359" s="43"/>
      <c r="E359" s="29"/>
      <c r="F359" s="29"/>
    </row>
    <row r="360" spans="1:6" ht="37.5" customHeight="1" x14ac:dyDescent="0.25">
      <c r="A360" s="41"/>
      <c r="B360" s="42"/>
      <c r="C360" s="42"/>
      <c r="D360" s="43"/>
      <c r="E360" s="29"/>
      <c r="F360" s="29"/>
    </row>
    <row r="361" spans="1:6" ht="45.75" customHeight="1" x14ac:dyDescent="0.25">
      <c r="A361" s="41"/>
      <c r="B361" s="42"/>
      <c r="C361" s="42"/>
      <c r="D361" s="43"/>
      <c r="E361" s="29"/>
      <c r="F361" s="29"/>
    </row>
    <row r="362" spans="1:6" ht="32.25" customHeight="1" x14ac:dyDescent="0.25">
      <c r="A362" s="41"/>
      <c r="B362" s="42"/>
      <c r="C362" s="42"/>
      <c r="D362" s="43"/>
      <c r="E362" s="29"/>
      <c r="F362" s="29"/>
    </row>
    <row r="363" spans="1:6" ht="35.25" customHeight="1" x14ac:dyDescent="0.25">
      <c r="A363" s="41"/>
      <c r="B363" s="42"/>
      <c r="C363" s="42"/>
      <c r="D363" s="43"/>
      <c r="E363" s="29"/>
      <c r="F363" s="29"/>
    </row>
    <row r="364" spans="1:6" ht="34.5" customHeight="1" x14ac:dyDescent="0.25">
      <c r="A364" s="41"/>
      <c r="B364" s="42"/>
      <c r="C364" s="42"/>
      <c r="D364" s="43"/>
      <c r="E364" s="29"/>
      <c r="F364" s="29"/>
    </row>
    <row r="365" spans="1:6" ht="39" customHeight="1" x14ac:dyDescent="0.25">
      <c r="A365" s="41"/>
      <c r="B365" s="42"/>
      <c r="C365" s="42"/>
      <c r="D365" s="43"/>
      <c r="E365" s="29"/>
      <c r="F365" s="29"/>
    </row>
    <row r="366" spans="1:6" ht="36.75" customHeight="1" x14ac:dyDescent="0.25">
      <c r="A366" s="41"/>
      <c r="B366" s="42"/>
      <c r="C366" s="42"/>
      <c r="D366" s="43"/>
      <c r="E366" s="29"/>
      <c r="F366" s="29"/>
    </row>
    <row r="367" spans="1:6" ht="29.25" customHeight="1" x14ac:dyDescent="0.25">
      <c r="A367" s="41"/>
      <c r="B367" s="42"/>
      <c r="C367" s="42"/>
      <c r="D367" s="43"/>
      <c r="E367" s="29"/>
      <c r="F367" s="29"/>
    </row>
    <row r="368" spans="1:6" ht="32.25" customHeight="1" x14ac:dyDescent="0.25">
      <c r="A368" s="41"/>
      <c r="B368" s="42"/>
      <c r="C368" s="42"/>
      <c r="D368" s="43"/>
      <c r="E368" s="29"/>
      <c r="F368" s="29"/>
    </row>
    <row r="369" spans="1:6" ht="37.5" customHeight="1" x14ac:dyDescent="0.25">
      <c r="A369" s="41"/>
      <c r="B369" s="42"/>
      <c r="C369" s="42"/>
      <c r="D369" s="43"/>
      <c r="E369" s="29"/>
      <c r="F369" s="29"/>
    </row>
    <row r="370" spans="1:6" ht="37.5" customHeight="1" x14ac:dyDescent="0.25">
      <c r="A370" s="41"/>
      <c r="B370" s="42"/>
      <c r="C370" s="42"/>
      <c r="D370" s="43"/>
      <c r="E370" s="29"/>
      <c r="F370" s="29"/>
    </row>
    <row r="371" spans="1:6" ht="43.5" customHeight="1" x14ac:dyDescent="0.25">
      <c r="A371" s="41"/>
      <c r="B371" s="42"/>
      <c r="C371" s="42"/>
      <c r="D371" s="43"/>
      <c r="E371" s="29"/>
      <c r="F371" s="29"/>
    </row>
    <row r="372" spans="1:6" ht="38.25" customHeight="1" x14ac:dyDescent="0.25">
      <c r="A372" s="41"/>
      <c r="B372" s="42"/>
      <c r="C372" s="42"/>
      <c r="D372" s="43"/>
      <c r="E372" s="29"/>
      <c r="F372" s="29"/>
    </row>
    <row r="373" spans="1:6" ht="30.75" customHeight="1" x14ac:dyDescent="0.25">
      <c r="A373" s="41"/>
      <c r="B373" s="42"/>
      <c r="C373" s="42"/>
      <c r="D373" s="43"/>
      <c r="E373" s="29"/>
      <c r="F373" s="29"/>
    </row>
    <row r="374" spans="1:6" ht="36" customHeight="1" x14ac:dyDescent="0.25">
      <c r="A374" s="41"/>
      <c r="B374" s="42"/>
      <c r="C374" s="42"/>
      <c r="D374" s="43"/>
      <c r="E374" s="29"/>
      <c r="F374" s="29"/>
    </row>
    <row r="375" spans="1:6" ht="54" customHeight="1" x14ac:dyDescent="0.25">
      <c r="A375" s="41"/>
      <c r="B375" s="42"/>
      <c r="C375" s="42"/>
      <c r="D375" s="43"/>
      <c r="E375" s="29"/>
      <c r="F375" s="29"/>
    </row>
    <row r="376" spans="1:6" ht="39" customHeight="1" x14ac:dyDescent="0.25">
      <c r="A376" s="41"/>
      <c r="B376" s="42"/>
      <c r="C376" s="42"/>
      <c r="D376" s="43"/>
      <c r="E376" s="29"/>
      <c r="F376" s="29"/>
    </row>
    <row r="377" spans="1:6" ht="36" customHeight="1" x14ac:dyDescent="0.25">
      <c r="A377" s="41"/>
      <c r="B377" s="42"/>
      <c r="C377" s="42"/>
      <c r="D377" s="43"/>
      <c r="E377" s="29"/>
      <c r="F377" s="29"/>
    </row>
    <row r="378" spans="1:6" ht="39.75" customHeight="1" x14ac:dyDescent="0.25">
      <c r="A378" s="41"/>
      <c r="B378" s="42"/>
      <c r="C378" s="42"/>
      <c r="D378" s="43"/>
      <c r="E378" s="29"/>
      <c r="F378" s="29"/>
    </row>
    <row r="379" spans="1:6" ht="31.5" customHeight="1" x14ac:dyDescent="0.25">
      <c r="A379" s="41"/>
      <c r="B379" s="42"/>
      <c r="C379" s="42"/>
      <c r="D379" s="43"/>
      <c r="E379" s="29"/>
      <c r="F379" s="29"/>
    </row>
    <row r="380" spans="1:6" ht="45" customHeight="1" x14ac:dyDescent="0.25">
      <c r="A380" s="41"/>
      <c r="B380" s="42"/>
      <c r="C380" s="42"/>
      <c r="D380" s="43"/>
      <c r="E380" s="29"/>
      <c r="F380" s="29"/>
    </row>
    <row r="381" spans="1:6" ht="35.25" customHeight="1" x14ac:dyDescent="0.25">
      <c r="A381" s="41"/>
      <c r="B381" s="42"/>
      <c r="C381" s="42"/>
      <c r="D381" s="43"/>
      <c r="E381" s="29"/>
      <c r="F381" s="29"/>
    </row>
    <row r="382" spans="1:6" ht="38.25" customHeight="1" x14ac:dyDescent="0.25">
      <c r="A382" s="41"/>
      <c r="B382" s="42"/>
      <c r="C382" s="42"/>
      <c r="D382" s="43"/>
      <c r="E382" s="29"/>
      <c r="F382" s="29"/>
    </row>
    <row r="383" spans="1:6" ht="36" customHeight="1" x14ac:dyDescent="0.25">
      <c r="A383" s="41"/>
      <c r="B383" s="42"/>
      <c r="C383" s="42"/>
      <c r="D383" s="43"/>
      <c r="E383" s="29"/>
      <c r="F383" s="29"/>
    </row>
    <row r="384" spans="1:6" ht="36" customHeight="1" x14ac:dyDescent="0.25">
      <c r="A384" s="41"/>
      <c r="B384" s="42"/>
      <c r="C384" s="42"/>
      <c r="D384" s="43"/>
      <c r="E384" s="29"/>
      <c r="F384" s="29"/>
    </row>
    <row r="385" spans="1:6" ht="36" customHeight="1" x14ac:dyDescent="0.25">
      <c r="A385" s="41"/>
      <c r="B385" s="42"/>
      <c r="C385" s="42"/>
      <c r="D385" s="43"/>
      <c r="E385" s="29"/>
      <c r="F385" s="29"/>
    </row>
    <row r="386" spans="1:6" ht="33" customHeight="1" x14ac:dyDescent="0.25">
      <c r="A386" s="41"/>
      <c r="B386" s="42"/>
      <c r="C386" s="42"/>
      <c r="D386" s="43"/>
      <c r="E386" s="29"/>
      <c r="F386" s="29"/>
    </row>
    <row r="387" spans="1:6" ht="33" customHeight="1" x14ac:dyDescent="0.25">
      <c r="A387" s="41"/>
      <c r="B387" s="42"/>
      <c r="C387" s="42"/>
      <c r="D387" s="43"/>
      <c r="E387" s="29"/>
      <c r="F387" s="29"/>
    </row>
    <row r="388" spans="1:6" ht="29.25" customHeight="1" x14ac:dyDescent="0.25">
      <c r="A388" s="41"/>
      <c r="B388" s="42"/>
      <c r="C388" s="42"/>
      <c r="D388" s="43"/>
      <c r="E388" s="29"/>
      <c r="F388" s="29"/>
    </row>
    <row r="389" spans="1:6" ht="36" customHeight="1" x14ac:dyDescent="0.25">
      <c r="A389" s="41"/>
      <c r="B389" s="42"/>
      <c r="C389" s="42"/>
      <c r="D389" s="43"/>
      <c r="E389" s="29"/>
      <c r="F389" s="29"/>
    </row>
    <row r="390" spans="1:6" ht="33.75" customHeight="1" x14ac:dyDescent="0.25">
      <c r="A390" s="41"/>
      <c r="B390" s="42"/>
      <c r="C390" s="42"/>
      <c r="D390" s="43"/>
      <c r="E390" s="29"/>
      <c r="F390" s="29"/>
    </row>
    <row r="391" spans="1:6" ht="36" customHeight="1" x14ac:dyDescent="0.25">
      <c r="A391" s="41"/>
      <c r="B391" s="42"/>
      <c r="C391" s="42"/>
      <c r="D391" s="43"/>
      <c r="E391" s="29"/>
      <c r="F391" s="29"/>
    </row>
    <row r="392" spans="1:6" ht="38.25" customHeight="1" x14ac:dyDescent="0.25">
      <c r="A392" s="41"/>
      <c r="B392" s="42"/>
      <c r="C392" s="42"/>
      <c r="D392" s="43"/>
      <c r="E392" s="29"/>
      <c r="F392" s="29"/>
    </row>
    <row r="393" spans="1:6" ht="32.25" customHeight="1" x14ac:dyDescent="0.25">
      <c r="A393" s="41"/>
      <c r="B393" s="42"/>
      <c r="C393" s="42"/>
      <c r="D393" s="43"/>
      <c r="E393" s="29"/>
      <c r="F393" s="29"/>
    </row>
    <row r="394" spans="1:6" ht="44.25" customHeight="1" x14ac:dyDescent="0.25">
      <c r="A394" s="41"/>
      <c r="B394" s="42"/>
      <c r="C394" s="42"/>
      <c r="D394" s="43"/>
      <c r="E394" s="29"/>
      <c r="F394" s="29"/>
    </row>
    <row r="395" spans="1:6" ht="40.5" customHeight="1" x14ac:dyDescent="0.25">
      <c r="A395" s="41"/>
      <c r="B395" s="42"/>
      <c r="C395" s="42"/>
      <c r="D395" s="43"/>
      <c r="E395" s="29"/>
      <c r="F395" s="29"/>
    </row>
    <row r="396" spans="1:6" ht="45" customHeight="1" x14ac:dyDescent="0.25">
      <c r="A396" s="41"/>
      <c r="B396" s="42"/>
      <c r="C396" s="42"/>
      <c r="D396" s="43"/>
      <c r="E396" s="29"/>
      <c r="F396" s="29"/>
    </row>
    <row r="397" spans="1:6" ht="46.5" customHeight="1" x14ac:dyDescent="0.25">
      <c r="A397" s="41"/>
      <c r="B397" s="42"/>
      <c r="C397" s="42"/>
      <c r="D397" s="43"/>
      <c r="E397" s="29"/>
      <c r="F397" s="29"/>
    </row>
    <row r="398" spans="1:6" ht="41.25" customHeight="1" x14ac:dyDescent="0.25">
      <c r="A398" s="41"/>
      <c r="B398" s="42"/>
      <c r="C398" s="42"/>
      <c r="D398" s="43"/>
      <c r="E398" s="29"/>
      <c r="F398" s="29"/>
    </row>
    <row r="399" spans="1:6" ht="44.25" customHeight="1" x14ac:dyDescent="0.25">
      <c r="A399" s="41"/>
      <c r="B399" s="42"/>
      <c r="C399" s="42"/>
      <c r="D399" s="43"/>
      <c r="E399" s="29"/>
      <c r="F399" s="29"/>
    </row>
    <row r="400" spans="1:6" ht="42" customHeight="1" x14ac:dyDescent="0.25">
      <c r="A400" s="41"/>
      <c r="B400" s="42"/>
      <c r="C400" s="42"/>
      <c r="D400" s="43"/>
      <c r="E400" s="29"/>
      <c r="F400" s="29"/>
    </row>
    <row r="401" spans="1:6" ht="39" customHeight="1" x14ac:dyDescent="0.25">
      <c r="A401" s="41"/>
      <c r="B401" s="42"/>
      <c r="C401" s="42"/>
      <c r="D401" s="43"/>
      <c r="E401" s="29"/>
      <c r="F401" s="29"/>
    </row>
    <row r="402" spans="1:6" ht="39" customHeight="1" x14ac:dyDescent="0.25">
      <c r="A402" s="41"/>
      <c r="B402" s="42"/>
      <c r="C402" s="42"/>
      <c r="D402" s="43"/>
      <c r="E402" s="29"/>
      <c r="F402" s="29"/>
    </row>
    <row r="403" spans="1:6" ht="38.25" customHeight="1" x14ac:dyDescent="0.25">
      <c r="A403" s="41"/>
      <c r="B403" s="42"/>
      <c r="C403" s="42"/>
      <c r="D403" s="43"/>
      <c r="E403" s="29"/>
      <c r="F403" s="29"/>
    </row>
    <row r="404" spans="1:6" ht="31.5" customHeight="1" x14ac:dyDescent="0.25">
      <c r="A404" s="41"/>
      <c r="B404" s="42"/>
      <c r="C404" s="42"/>
      <c r="D404" s="43"/>
      <c r="E404" s="29"/>
      <c r="F404" s="29"/>
    </row>
    <row r="405" spans="1:6" ht="35.25" customHeight="1" x14ac:dyDescent="0.25">
      <c r="A405" s="41"/>
      <c r="B405" s="42"/>
      <c r="C405" s="42"/>
      <c r="D405" s="43"/>
      <c r="E405" s="29"/>
      <c r="F405" s="29"/>
    </row>
    <row r="406" spans="1:6" ht="36.75" customHeight="1" x14ac:dyDescent="0.25">
      <c r="A406" s="41"/>
      <c r="B406" s="42"/>
      <c r="C406" s="42"/>
      <c r="D406" s="43"/>
      <c r="E406" s="29"/>
      <c r="F406" s="29"/>
    </row>
    <row r="407" spans="1:6" ht="35.25" customHeight="1" x14ac:dyDescent="0.25">
      <c r="A407" s="41"/>
      <c r="B407" s="42"/>
      <c r="C407" s="42"/>
      <c r="D407" s="43"/>
      <c r="E407" s="29"/>
      <c r="F407" s="29"/>
    </row>
    <row r="408" spans="1:6" ht="40.5" customHeight="1" x14ac:dyDescent="0.25">
      <c r="A408" s="41"/>
      <c r="B408" s="42"/>
      <c r="C408" s="42"/>
      <c r="D408" s="43"/>
      <c r="E408" s="29"/>
      <c r="F408" s="29"/>
    </row>
    <row r="409" spans="1:6" ht="28.5" customHeight="1" x14ac:dyDescent="0.25">
      <c r="A409" s="41"/>
      <c r="B409" s="42"/>
      <c r="C409" s="42"/>
      <c r="D409" s="43"/>
      <c r="E409" s="29"/>
      <c r="F409" s="29"/>
    </row>
    <row r="410" spans="1:6" ht="34.5" customHeight="1" x14ac:dyDescent="0.25">
      <c r="A410" s="41"/>
      <c r="B410" s="42"/>
      <c r="C410" s="42"/>
      <c r="D410" s="43"/>
      <c r="E410" s="29"/>
      <c r="F410" s="29"/>
    </row>
    <row r="411" spans="1:6" ht="30" customHeight="1" x14ac:dyDescent="0.25">
      <c r="A411" s="41"/>
      <c r="B411" s="42"/>
      <c r="C411" s="42"/>
      <c r="D411" s="43"/>
      <c r="E411" s="29"/>
      <c r="F411" s="29"/>
    </row>
    <row r="412" spans="1:6" ht="66" customHeight="1" x14ac:dyDescent="0.25">
      <c r="A412" s="41"/>
      <c r="B412" s="42"/>
      <c r="C412" s="42"/>
      <c r="D412" s="43"/>
      <c r="E412" s="29"/>
      <c r="F412" s="29"/>
    </row>
    <row r="413" spans="1:6" ht="75.75" customHeight="1" x14ac:dyDescent="0.25">
      <c r="A413" s="41"/>
      <c r="B413" s="42"/>
      <c r="C413" s="42"/>
      <c r="D413" s="43"/>
      <c r="E413" s="29"/>
      <c r="F413" s="29"/>
    </row>
    <row r="414" spans="1:6" ht="53.25" customHeight="1" x14ac:dyDescent="0.25">
      <c r="A414" s="41"/>
      <c r="B414" s="42"/>
      <c r="C414" s="42"/>
      <c r="D414" s="43"/>
      <c r="E414" s="29"/>
      <c r="F414" s="29"/>
    </row>
    <row r="415" spans="1:6" ht="41.25" customHeight="1" x14ac:dyDescent="0.25">
      <c r="A415" s="41"/>
      <c r="B415" s="42"/>
      <c r="C415" s="42"/>
      <c r="D415" s="43"/>
      <c r="E415" s="29"/>
      <c r="F415" s="29"/>
    </row>
    <row r="416" spans="1:6" x14ac:dyDescent="0.25">
      <c r="A416" s="41"/>
      <c r="B416" s="42"/>
      <c r="C416" s="42"/>
      <c r="D416" s="43"/>
      <c r="E416" s="29"/>
      <c r="F416" s="29"/>
    </row>
    <row r="417" spans="1:6" x14ac:dyDescent="0.25">
      <c r="A417" s="41"/>
      <c r="B417" s="42"/>
      <c r="C417" s="42"/>
      <c r="D417" s="43"/>
      <c r="E417" s="29"/>
      <c r="F417" s="29"/>
    </row>
    <row r="418" spans="1:6" x14ac:dyDescent="0.25">
      <c r="A418" s="41"/>
      <c r="B418" s="42"/>
      <c r="C418" s="42"/>
      <c r="D418" s="43"/>
      <c r="E418" s="29"/>
      <c r="F418" s="29"/>
    </row>
    <row r="419" spans="1:6" x14ac:dyDescent="0.25">
      <c r="A419" s="41"/>
      <c r="B419" s="42"/>
      <c r="C419" s="42"/>
      <c r="D419" s="43"/>
      <c r="E419" s="29"/>
      <c r="F419" s="29"/>
    </row>
    <row r="420" spans="1:6" x14ac:dyDescent="0.25">
      <c r="A420" s="41"/>
      <c r="B420" s="42"/>
      <c r="C420" s="42"/>
      <c r="D420" s="43"/>
      <c r="E420" s="29"/>
      <c r="F420" s="29"/>
    </row>
    <row r="421" spans="1:6" ht="38.25" customHeight="1" x14ac:dyDescent="0.25">
      <c r="A421" s="41"/>
      <c r="B421" s="42"/>
      <c r="C421" s="42"/>
      <c r="D421" s="43"/>
      <c r="E421" s="29"/>
      <c r="F421" s="29"/>
    </row>
    <row r="422" spans="1:6" ht="34.5" customHeight="1" x14ac:dyDescent="0.25">
      <c r="A422" s="41"/>
      <c r="B422" s="42"/>
      <c r="C422" s="42"/>
      <c r="D422" s="43"/>
      <c r="E422" s="29"/>
      <c r="F422" s="29"/>
    </row>
    <row r="423" spans="1:6" ht="40.5" customHeight="1" x14ac:dyDescent="0.25">
      <c r="A423" s="41"/>
      <c r="B423" s="42"/>
      <c r="C423" s="42"/>
      <c r="D423" s="43"/>
      <c r="E423" s="29"/>
      <c r="F423" s="29"/>
    </row>
    <row r="424" spans="1:6" ht="43.5" customHeight="1" x14ac:dyDescent="0.25">
      <c r="A424" s="41"/>
      <c r="B424" s="42"/>
      <c r="C424" s="42"/>
      <c r="D424" s="43"/>
      <c r="E424" s="29"/>
      <c r="F424" s="29"/>
    </row>
    <row r="425" spans="1:6" ht="40.5" customHeight="1" x14ac:dyDescent="0.25">
      <c r="A425" s="41"/>
      <c r="B425" s="42"/>
      <c r="C425" s="42"/>
      <c r="D425" s="43"/>
      <c r="E425" s="29"/>
      <c r="F425" s="29"/>
    </row>
    <row r="426" spans="1:6" ht="39.75" customHeight="1" x14ac:dyDescent="0.25">
      <c r="A426" s="41"/>
      <c r="B426" s="42"/>
      <c r="C426" s="42"/>
      <c r="D426" s="43"/>
      <c r="E426" s="29"/>
      <c r="F426" s="29"/>
    </row>
    <row r="427" spans="1:6" ht="37.5" customHeight="1" x14ac:dyDescent="0.25">
      <c r="A427" s="41"/>
      <c r="B427" s="42"/>
      <c r="C427" s="42"/>
      <c r="D427" s="43"/>
      <c r="E427" s="29"/>
      <c r="F427" s="29"/>
    </row>
    <row r="428" spans="1:6" ht="40.5" customHeight="1" x14ac:dyDescent="0.25">
      <c r="A428" s="41"/>
      <c r="B428" s="42"/>
      <c r="C428" s="42"/>
      <c r="D428" s="43"/>
      <c r="E428" s="29"/>
      <c r="F428" s="29"/>
    </row>
    <row r="429" spans="1:6" ht="48" customHeight="1" x14ac:dyDescent="0.25">
      <c r="A429" s="41"/>
      <c r="B429" s="42"/>
      <c r="C429" s="42"/>
      <c r="D429" s="43"/>
      <c r="E429" s="29"/>
      <c r="F429" s="29"/>
    </row>
    <row r="430" spans="1:6" ht="45.75" customHeight="1" x14ac:dyDescent="0.25">
      <c r="A430" s="41"/>
      <c r="B430" s="42"/>
      <c r="C430" s="42"/>
      <c r="D430" s="43"/>
      <c r="E430" s="29"/>
      <c r="F430" s="29"/>
    </row>
    <row r="431" spans="1:6" ht="40.5" customHeight="1" x14ac:dyDescent="0.25">
      <c r="A431" s="41"/>
      <c r="B431" s="42"/>
      <c r="C431" s="42"/>
      <c r="D431" s="43"/>
      <c r="E431" s="29"/>
      <c r="F431" s="29"/>
    </row>
    <row r="432" spans="1:6" ht="45" customHeight="1" x14ac:dyDescent="0.25">
      <c r="A432" s="41"/>
      <c r="B432" s="42"/>
      <c r="C432" s="42"/>
      <c r="D432" s="43"/>
      <c r="E432" s="29"/>
      <c r="F432" s="29"/>
    </row>
    <row r="433" spans="1:6" ht="43.5" customHeight="1" x14ac:dyDescent="0.25">
      <c r="A433" s="41"/>
      <c r="B433" s="42"/>
      <c r="C433" s="42"/>
      <c r="D433" s="43"/>
      <c r="E433" s="29"/>
      <c r="F433" s="29"/>
    </row>
    <row r="434" spans="1:6" ht="48.75" customHeight="1" x14ac:dyDescent="0.25">
      <c r="A434" s="41"/>
      <c r="B434" s="42"/>
      <c r="C434" s="42"/>
      <c r="D434" s="43"/>
      <c r="E434" s="29"/>
      <c r="F434" s="29"/>
    </row>
    <row r="435" spans="1:6" ht="46.5" customHeight="1" x14ac:dyDescent="0.25">
      <c r="A435" s="41"/>
      <c r="B435" s="42"/>
      <c r="C435" s="42"/>
      <c r="D435" s="43"/>
      <c r="E435" s="29"/>
      <c r="F435" s="29"/>
    </row>
    <row r="436" spans="1:6" ht="45" customHeight="1" x14ac:dyDescent="0.25">
      <c r="A436" s="41"/>
      <c r="B436" s="42"/>
      <c r="C436" s="42"/>
      <c r="D436" s="43"/>
      <c r="E436" s="29"/>
      <c r="F436" s="29"/>
    </row>
    <row r="437" spans="1:6" ht="46.5" customHeight="1" x14ac:dyDescent="0.25">
      <c r="A437" s="41"/>
      <c r="B437" s="42"/>
      <c r="C437" s="42"/>
      <c r="D437" s="43"/>
      <c r="E437" s="29"/>
      <c r="F437" s="29"/>
    </row>
    <row r="438" spans="1:6" ht="52.5" customHeight="1" x14ac:dyDescent="0.25">
      <c r="A438" s="41"/>
      <c r="B438" s="42"/>
      <c r="C438" s="42"/>
      <c r="D438" s="43"/>
      <c r="E438" s="29"/>
      <c r="F438" s="29"/>
    </row>
    <row r="439" spans="1:6" ht="45" customHeight="1" x14ac:dyDescent="0.25">
      <c r="A439" s="41"/>
      <c r="B439" s="42"/>
      <c r="C439" s="42"/>
      <c r="D439" s="43"/>
      <c r="E439" s="29"/>
      <c r="F439" s="29"/>
    </row>
    <row r="440" spans="1:6" ht="44.25" customHeight="1" x14ac:dyDescent="0.25">
      <c r="A440" s="41"/>
      <c r="B440" s="42"/>
      <c r="C440" s="42"/>
      <c r="D440" s="43"/>
      <c r="E440" s="29"/>
      <c r="F440" s="29"/>
    </row>
    <row r="441" spans="1:6" ht="42.75" customHeight="1" x14ac:dyDescent="0.25">
      <c r="A441" s="41"/>
      <c r="B441" s="42"/>
      <c r="C441" s="42"/>
      <c r="D441" s="43"/>
      <c r="E441" s="29"/>
      <c r="F441" s="29"/>
    </row>
    <row r="442" spans="1:6" ht="42.75" customHeight="1" x14ac:dyDescent="0.25">
      <c r="A442" s="41"/>
      <c r="B442" s="42"/>
      <c r="C442" s="42"/>
      <c r="D442" s="43"/>
      <c r="E442" s="29"/>
      <c r="F442" s="29"/>
    </row>
    <row r="443" spans="1:6" ht="46.5" customHeight="1" x14ac:dyDescent="0.25">
      <c r="A443" s="41"/>
      <c r="B443" s="42"/>
      <c r="C443" s="42"/>
      <c r="D443" s="43"/>
      <c r="E443" s="29"/>
      <c r="F443" s="29"/>
    </row>
    <row r="444" spans="1:6" ht="33" customHeight="1" x14ac:dyDescent="0.25">
      <c r="A444" s="41"/>
      <c r="B444" s="42"/>
      <c r="C444" s="42"/>
      <c r="D444" s="43"/>
      <c r="E444" s="29"/>
      <c r="F444" s="29"/>
    </row>
    <row r="445" spans="1:6" ht="36" customHeight="1" x14ac:dyDescent="0.25">
      <c r="A445" s="41"/>
      <c r="B445" s="42"/>
      <c r="C445" s="42"/>
      <c r="D445" s="43"/>
      <c r="E445" s="29"/>
      <c r="F445" s="29"/>
    </row>
    <row r="446" spans="1:6" ht="41.25" customHeight="1" x14ac:dyDescent="0.25">
      <c r="A446" s="41"/>
      <c r="B446" s="42"/>
      <c r="C446" s="42"/>
      <c r="D446" s="43"/>
      <c r="E446" s="29"/>
      <c r="F446" s="29"/>
    </row>
    <row r="447" spans="1:6" ht="37.5" customHeight="1" x14ac:dyDescent="0.25">
      <c r="A447" s="41"/>
      <c r="B447" s="42"/>
      <c r="C447" s="42"/>
      <c r="D447" s="43"/>
      <c r="E447" s="29"/>
      <c r="F447" s="29"/>
    </row>
    <row r="448" spans="1:6" ht="48.75" customHeight="1" x14ac:dyDescent="0.25">
      <c r="A448" s="41"/>
      <c r="B448" s="42"/>
      <c r="C448" s="42"/>
      <c r="D448" s="43"/>
      <c r="E448" s="29"/>
      <c r="F448" s="29"/>
    </row>
    <row r="449" spans="1:6" ht="47.25" customHeight="1" x14ac:dyDescent="0.25">
      <c r="A449" s="41"/>
      <c r="B449" s="42"/>
      <c r="C449" s="42"/>
      <c r="D449" s="43"/>
      <c r="E449" s="29"/>
      <c r="F449" s="29"/>
    </row>
    <row r="450" spans="1:6" ht="39" customHeight="1" x14ac:dyDescent="0.25">
      <c r="A450" s="41"/>
      <c r="B450" s="42"/>
      <c r="C450" s="42"/>
      <c r="D450" s="43"/>
      <c r="E450" s="29"/>
      <c r="F450" s="29"/>
    </row>
    <row r="451" spans="1:6" ht="44.25" customHeight="1" x14ac:dyDescent="0.25">
      <c r="A451" s="41"/>
      <c r="B451" s="42"/>
      <c r="C451" s="42"/>
      <c r="D451" s="43"/>
      <c r="E451" s="29"/>
      <c r="F451" s="29"/>
    </row>
    <row r="452" spans="1:6" ht="47.25" customHeight="1" x14ac:dyDescent="0.25">
      <c r="A452" s="41"/>
      <c r="B452" s="42"/>
      <c r="C452" s="42"/>
      <c r="D452" s="43"/>
      <c r="E452" s="29"/>
      <c r="F452" s="29"/>
    </row>
    <row r="453" spans="1:6" ht="43.5" customHeight="1" x14ac:dyDescent="0.25">
      <c r="A453" s="41"/>
      <c r="B453" s="42"/>
      <c r="C453" s="42"/>
      <c r="D453" s="43"/>
      <c r="E453" s="29"/>
      <c r="F453" s="29"/>
    </row>
    <row r="454" spans="1:6" ht="40.5" customHeight="1" x14ac:dyDescent="0.25">
      <c r="A454" s="41"/>
      <c r="B454" s="42"/>
      <c r="C454" s="42"/>
      <c r="D454" s="43"/>
      <c r="E454" s="29"/>
      <c r="F454" s="29"/>
    </row>
    <row r="455" spans="1:6" ht="51" customHeight="1" x14ac:dyDescent="0.25">
      <c r="A455" s="41"/>
      <c r="B455" s="42"/>
      <c r="C455" s="42"/>
      <c r="D455" s="43"/>
      <c r="E455" s="29"/>
      <c r="F455" s="29"/>
    </row>
    <row r="456" spans="1:6" ht="48" customHeight="1" x14ac:dyDescent="0.25">
      <c r="A456" s="41"/>
      <c r="B456" s="42"/>
      <c r="C456" s="42"/>
      <c r="D456" s="43"/>
      <c r="E456" s="29"/>
      <c r="F456" s="29"/>
    </row>
    <row r="457" spans="1:6" ht="41.25" customHeight="1" x14ac:dyDescent="0.25">
      <c r="A457" s="41"/>
      <c r="B457" s="42"/>
      <c r="C457" s="42"/>
      <c r="D457" s="43"/>
      <c r="E457" s="29"/>
      <c r="F457" s="29"/>
    </row>
    <row r="458" spans="1:6" ht="40.5" customHeight="1" x14ac:dyDescent="0.25">
      <c r="A458" s="41"/>
      <c r="B458" s="42"/>
      <c r="C458" s="42"/>
      <c r="D458" s="43"/>
      <c r="E458" s="29"/>
      <c r="F458" s="29"/>
    </row>
    <row r="459" spans="1:6" ht="51" customHeight="1" x14ac:dyDescent="0.25">
      <c r="A459" s="41"/>
      <c r="B459" s="42"/>
      <c r="C459" s="42"/>
      <c r="D459" s="43"/>
      <c r="E459" s="29"/>
      <c r="F459" s="29"/>
    </row>
    <row r="460" spans="1:6" ht="54" customHeight="1" x14ac:dyDescent="0.25">
      <c r="A460" s="41"/>
      <c r="B460" s="42"/>
      <c r="C460" s="42"/>
      <c r="D460" s="43"/>
      <c r="E460" s="29"/>
      <c r="F460" s="29"/>
    </row>
    <row r="461" spans="1:6" ht="43.5" customHeight="1" x14ac:dyDescent="0.25">
      <c r="A461" s="41"/>
      <c r="B461" s="42"/>
      <c r="C461" s="42"/>
      <c r="D461" s="43"/>
      <c r="E461" s="29"/>
      <c r="F461" s="29"/>
    </row>
    <row r="462" spans="1:6" ht="46.5" customHeight="1" x14ac:dyDescent="0.25">
      <c r="A462" s="41"/>
      <c r="B462" s="42"/>
      <c r="C462" s="42"/>
      <c r="D462" s="43"/>
      <c r="E462" s="29"/>
      <c r="F462" s="29"/>
    </row>
    <row r="463" spans="1:6" ht="47.25" customHeight="1" x14ac:dyDescent="0.25">
      <c r="A463" s="41"/>
      <c r="B463" s="42"/>
      <c r="C463" s="42"/>
      <c r="D463" s="43"/>
      <c r="E463" s="29"/>
      <c r="F463" s="29"/>
    </row>
    <row r="464" spans="1:6" ht="43.5" customHeight="1" x14ac:dyDescent="0.25">
      <c r="A464" s="41"/>
      <c r="B464" s="42"/>
      <c r="C464" s="42"/>
      <c r="D464" s="43"/>
      <c r="E464" s="29"/>
      <c r="F464" s="29"/>
    </row>
    <row r="465" spans="1:6" x14ac:dyDescent="0.25">
      <c r="A465" s="41"/>
      <c r="B465" s="42"/>
      <c r="C465" s="42"/>
      <c r="D465" s="43"/>
      <c r="E465" s="29"/>
      <c r="F465" s="29"/>
    </row>
    <row r="466" spans="1:6" ht="57.75" customHeight="1" x14ac:dyDescent="0.25">
      <c r="A466" s="41"/>
      <c r="B466" s="42"/>
      <c r="C466" s="42"/>
      <c r="D466" s="43"/>
      <c r="E466" s="29"/>
      <c r="F466" s="29"/>
    </row>
    <row r="467" spans="1:6" ht="48" customHeight="1" x14ac:dyDescent="0.25">
      <c r="A467" s="41"/>
      <c r="B467" s="42"/>
      <c r="C467" s="42"/>
      <c r="D467" s="43"/>
      <c r="E467" s="29"/>
      <c r="F467" s="29"/>
    </row>
    <row r="468" spans="1:6" ht="47.25" customHeight="1" x14ac:dyDescent="0.25">
      <c r="A468" s="41"/>
      <c r="B468" s="42"/>
      <c r="C468" s="42"/>
      <c r="D468" s="43"/>
      <c r="E468" s="29"/>
      <c r="F468" s="29"/>
    </row>
    <row r="469" spans="1:6" ht="46.5" customHeight="1" x14ac:dyDescent="0.25">
      <c r="A469" s="41"/>
      <c r="B469" s="42"/>
      <c r="C469" s="42"/>
      <c r="D469" s="43"/>
      <c r="E469" s="29"/>
      <c r="F469" s="29"/>
    </row>
    <row r="470" spans="1:6" ht="51" customHeight="1" x14ac:dyDescent="0.25">
      <c r="A470" s="41"/>
      <c r="B470" s="42"/>
      <c r="C470" s="42"/>
      <c r="D470" s="43"/>
      <c r="E470" s="29"/>
      <c r="F470" s="29"/>
    </row>
    <row r="471" spans="1:6" ht="46.5" customHeight="1" x14ac:dyDescent="0.25">
      <c r="A471" s="41"/>
      <c r="B471" s="42"/>
      <c r="C471" s="42"/>
      <c r="D471" s="43"/>
      <c r="E471" s="29"/>
      <c r="F471" s="29"/>
    </row>
    <row r="472" spans="1:6" ht="43.5" customHeight="1" x14ac:dyDescent="0.25">
      <c r="A472" s="41"/>
      <c r="B472" s="42"/>
      <c r="C472" s="42"/>
      <c r="D472" s="43"/>
      <c r="E472" s="29"/>
      <c r="F472" s="29"/>
    </row>
    <row r="473" spans="1:6" ht="51.75" customHeight="1" x14ac:dyDescent="0.25">
      <c r="A473" s="41"/>
      <c r="B473" s="42"/>
      <c r="C473" s="42"/>
      <c r="D473" s="43"/>
      <c r="E473" s="29"/>
      <c r="F473" s="29"/>
    </row>
    <row r="474" spans="1:6" ht="42.75" customHeight="1" x14ac:dyDescent="0.25">
      <c r="A474" s="41"/>
      <c r="B474" s="42"/>
      <c r="C474" s="42"/>
      <c r="D474" s="43"/>
      <c r="E474" s="29"/>
      <c r="F474" s="29"/>
    </row>
    <row r="475" spans="1:6" ht="43.5" customHeight="1" x14ac:dyDescent="0.25">
      <c r="A475" s="41"/>
      <c r="B475" s="42"/>
      <c r="C475" s="42"/>
      <c r="D475" s="43"/>
      <c r="E475" s="29"/>
      <c r="F475" s="29"/>
    </row>
    <row r="476" spans="1:6" ht="43.5" customHeight="1" x14ac:dyDescent="0.25">
      <c r="A476" s="41"/>
      <c r="B476" s="42"/>
      <c r="C476" s="42"/>
      <c r="D476" s="43"/>
      <c r="E476" s="29"/>
      <c r="F476" s="29"/>
    </row>
    <row r="477" spans="1:6" ht="49.5" customHeight="1" x14ac:dyDescent="0.25">
      <c r="A477" s="41"/>
      <c r="B477" s="42"/>
      <c r="C477" s="42"/>
      <c r="D477" s="43"/>
      <c r="E477" s="29"/>
      <c r="F477" s="29"/>
    </row>
    <row r="478" spans="1:6" ht="33.75" customHeight="1" x14ac:dyDescent="0.25">
      <c r="A478" s="41"/>
      <c r="B478" s="42"/>
      <c r="C478" s="42"/>
      <c r="D478" s="43"/>
      <c r="E478" s="29"/>
      <c r="F478" s="29"/>
    </row>
    <row r="479" spans="1:6" x14ac:dyDescent="0.25">
      <c r="A479" s="31"/>
      <c r="B479" s="31"/>
      <c r="C479" s="31"/>
      <c r="D479" s="31"/>
      <c r="E479" s="31"/>
      <c r="F479" s="31"/>
    </row>
    <row r="480" spans="1:6" x14ac:dyDescent="0.25">
      <c r="A480" s="31"/>
      <c r="B480" s="31"/>
      <c r="C480" s="31"/>
      <c r="D480" s="31"/>
      <c r="E480" s="31"/>
      <c r="F480" s="31"/>
    </row>
    <row r="481" spans="1:6" x14ac:dyDescent="0.25">
      <c r="A481" s="31"/>
      <c r="B481" s="31"/>
      <c r="C481" s="31"/>
      <c r="D481" s="31"/>
      <c r="E481" s="31"/>
      <c r="F481" s="31"/>
    </row>
    <row r="482" spans="1:6" x14ac:dyDescent="0.25">
      <c r="A482" s="31"/>
      <c r="B482" s="31"/>
      <c r="C482" s="31"/>
      <c r="D482" s="31"/>
      <c r="E482" s="31"/>
      <c r="F482" s="31"/>
    </row>
    <row r="483" spans="1:6" x14ac:dyDescent="0.25">
      <c r="A483" s="31"/>
      <c r="B483" s="31"/>
      <c r="C483" s="31"/>
      <c r="D483" s="31"/>
      <c r="E483" s="31"/>
      <c r="F483" s="31"/>
    </row>
    <row r="484" spans="1:6" x14ac:dyDescent="0.25">
      <c r="A484" s="31"/>
      <c r="B484" s="31"/>
      <c r="C484" s="31"/>
      <c r="D484" s="31"/>
      <c r="E484" s="31"/>
      <c r="F484" s="31"/>
    </row>
    <row r="485" spans="1:6" x14ac:dyDescent="0.25">
      <c r="A485" s="31"/>
      <c r="B485" s="31"/>
      <c r="C485" s="31"/>
      <c r="D485" s="31"/>
      <c r="E485" s="31"/>
      <c r="F485" s="31"/>
    </row>
    <row r="486" spans="1:6" x14ac:dyDescent="0.25">
      <c r="A486" s="31"/>
      <c r="B486" s="31"/>
      <c r="C486" s="31"/>
      <c r="D486" s="31"/>
      <c r="E486" s="31"/>
      <c r="F486" s="31"/>
    </row>
    <row r="487" spans="1:6" x14ac:dyDescent="0.25">
      <c r="A487" s="31"/>
      <c r="B487" s="31"/>
      <c r="C487" s="31"/>
      <c r="D487" s="31"/>
      <c r="E487" s="31"/>
      <c r="F487" s="31"/>
    </row>
    <row r="488" spans="1:6" x14ac:dyDescent="0.25">
      <c r="A488" s="31"/>
      <c r="B488" s="31"/>
      <c r="C488" s="31"/>
      <c r="D488" s="31"/>
      <c r="E488" s="31"/>
      <c r="F488" s="31"/>
    </row>
    <row r="489" spans="1:6" x14ac:dyDescent="0.25">
      <c r="A489" s="31"/>
      <c r="B489" s="31"/>
      <c r="C489" s="31"/>
      <c r="D489" s="31"/>
      <c r="E489" s="31"/>
      <c r="F489" s="31"/>
    </row>
    <row r="490" spans="1:6" x14ac:dyDescent="0.25">
      <c r="A490" s="31"/>
      <c r="B490" s="31"/>
      <c r="C490" s="31"/>
      <c r="D490" s="31"/>
      <c r="E490" s="31"/>
      <c r="F490" s="31"/>
    </row>
    <row r="491" spans="1:6" x14ac:dyDescent="0.25">
      <c r="A491" s="31"/>
      <c r="B491" s="31"/>
      <c r="C491" s="31"/>
      <c r="D491" s="31"/>
      <c r="E491" s="31"/>
      <c r="F491" s="31"/>
    </row>
    <row r="492" spans="1:6" x14ac:dyDescent="0.25">
      <c r="A492" s="31"/>
      <c r="B492" s="31"/>
      <c r="C492" s="31"/>
      <c r="D492" s="31"/>
      <c r="E492" s="31"/>
      <c r="F492" s="31"/>
    </row>
    <row r="493" spans="1:6" x14ac:dyDescent="0.25">
      <c r="A493" s="31"/>
      <c r="B493" s="31"/>
      <c r="C493" s="31"/>
      <c r="D493" s="31"/>
      <c r="E493" s="31"/>
      <c r="F493" s="31"/>
    </row>
    <row r="494" spans="1:6" x14ac:dyDescent="0.25">
      <c r="A494" s="31"/>
      <c r="B494" s="31"/>
      <c r="C494" s="31"/>
      <c r="D494" s="31"/>
      <c r="E494" s="31"/>
      <c r="F494"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700"/>
  <sheetViews>
    <sheetView zoomScale="60" zoomScaleNormal="60" zoomScaleSheetLayoutView="91" workbookViewId="0">
      <selection activeCell="M16" sqref="M16"/>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48" width="11.42578125" style="31"/>
  </cols>
  <sheetData>
    <row r="1" spans="1:48" x14ac:dyDescent="0.25">
      <c r="A1" s="1"/>
      <c r="B1" s="1"/>
      <c r="C1" s="1"/>
      <c r="D1" s="1"/>
      <c r="E1" s="2"/>
    </row>
    <row r="2" spans="1:48" x14ac:dyDescent="0.25">
      <c r="A2" s="3" t="s">
        <v>0</v>
      </c>
      <c r="C2" s="1"/>
      <c r="D2" s="1"/>
      <c r="E2" s="2"/>
    </row>
    <row r="3" spans="1:48" x14ac:dyDescent="0.25">
      <c r="A3" s="1"/>
      <c r="B3" s="1"/>
      <c r="C3" s="1"/>
      <c r="D3" s="1"/>
      <c r="E3" s="2"/>
    </row>
    <row r="4" spans="1:48" x14ac:dyDescent="0.25">
      <c r="A4" s="1"/>
      <c r="B4" s="1"/>
      <c r="C4" s="1"/>
      <c r="D4" s="1"/>
      <c r="E4" s="2"/>
    </row>
    <row r="5" spans="1:48" ht="15.75" x14ac:dyDescent="0.25">
      <c r="A5" s="77" t="s">
        <v>4302</v>
      </c>
      <c r="B5" s="77"/>
      <c r="C5" s="77"/>
      <c r="D5" s="77"/>
      <c r="E5" s="77"/>
    </row>
    <row r="6" spans="1:48" x14ac:dyDescent="0.25">
      <c r="A6" s="78"/>
      <c r="B6" s="78"/>
      <c r="C6" s="78"/>
      <c r="D6" s="78"/>
      <c r="E6" s="78"/>
    </row>
    <row r="7" spans="1:48" x14ac:dyDescent="0.25">
      <c r="A7" s="51"/>
      <c r="B7" s="51"/>
      <c r="C7" s="51"/>
      <c r="D7" s="51"/>
      <c r="E7" s="51"/>
    </row>
    <row r="8" spans="1:48" ht="45" x14ac:dyDescent="0.25">
      <c r="A8" s="5" t="s">
        <v>1</v>
      </c>
      <c r="B8" s="5" t="s">
        <v>2</v>
      </c>
      <c r="C8" s="5" t="s">
        <v>3</v>
      </c>
      <c r="D8" s="5" t="s">
        <v>4</v>
      </c>
      <c r="E8" s="5" t="s">
        <v>5</v>
      </c>
      <c r="F8" s="5" t="s">
        <v>6</v>
      </c>
    </row>
    <row r="9" spans="1:48" ht="39" customHeight="1" x14ac:dyDescent="0.25">
      <c r="A9" s="24" t="s">
        <v>16</v>
      </c>
      <c r="B9" s="23" t="s">
        <v>1991</v>
      </c>
      <c r="C9" s="23" t="s">
        <v>3545</v>
      </c>
      <c r="D9" s="26">
        <v>43801</v>
      </c>
      <c r="E9" s="58">
        <v>479478.7</v>
      </c>
      <c r="F9" s="53">
        <v>165694876</v>
      </c>
    </row>
    <row r="10" spans="1:48" s="6" customFormat="1" ht="28.5" customHeight="1" x14ac:dyDescent="0.25">
      <c r="A10" s="21" t="s">
        <v>16</v>
      </c>
      <c r="B10" s="22" t="s">
        <v>1648</v>
      </c>
      <c r="C10" s="22" t="s">
        <v>1647</v>
      </c>
      <c r="D10" s="33">
        <v>43801</v>
      </c>
      <c r="E10" s="60">
        <v>607845.26</v>
      </c>
      <c r="F10" s="5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row>
    <row r="11" spans="1:48" ht="33.75" customHeight="1" x14ac:dyDescent="0.25">
      <c r="A11" s="24" t="s">
        <v>16</v>
      </c>
      <c r="B11" s="23" t="s">
        <v>1885</v>
      </c>
      <c r="C11" s="23" t="s">
        <v>4303</v>
      </c>
      <c r="D11" s="26">
        <v>43801</v>
      </c>
      <c r="E11" s="58">
        <v>22143.65</v>
      </c>
      <c r="F11" s="53">
        <v>165694876</v>
      </c>
    </row>
    <row r="12" spans="1:48" ht="31.5" customHeight="1" x14ac:dyDescent="0.25">
      <c r="A12" s="21" t="s">
        <v>16</v>
      </c>
      <c r="B12" s="22" t="s">
        <v>1959</v>
      </c>
      <c r="C12" s="22" t="s">
        <v>1959</v>
      </c>
      <c r="D12" s="33">
        <v>43802</v>
      </c>
      <c r="E12" s="60">
        <v>2550000</v>
      </c>
      <c r="F12" s="54">
        <v>165694876</v>
      </c>
    </row>
    <row r="13" spans="1:48" ht="36.75" customHeight="1" x14ac:dyDescent="0.25">
      <c r="A13" s="24" t="s">
        <v>16</v>
      </c>
      <c r="B13" s="23" t="s">
        <v>4305</v>
      </c>
      <c r="C13" s="23" t="s">
        <v>4304</v>
      </c>
      <c r="D13" s="26">
        <v>43802</v>
      </c>
      <c r="E13" s="58">
        <v>12500</v>
      </c>
      <c r="F13" s="53">
        <v>165694876</v>
      </c>
    </row>
    <row r="14" spans="1:48" ht="42" customHeight="1" x14ac:dyDescent="0.25">
      <c r="A14" s="21" t="s">
        <v>16</v>
      </c>
      <c r="B14" s="22" t="s">
        <v>4307</v>
      </c>
      <c r="C14" s="22" t="s">
        <v>4306</v>
      </c>
      <c r="D14" s="33">
        <v>43802</v>
      </c>
      <c r="E14" s="60">
        <v>14221.6</v>
      </c>
      <c r="F14" s="54">
        <v>165694876</v>
      </c>
    </row>
    <row r="15" spans="1:48" ht="40.5" customHeight="1" x14ac:dyDescent="0.25">
      <c r="A15" s="24" t="s">
        <v>16</v>
      </c>
      <c r="B15" s="23" t="s">
        <v>4309</v>
      </c>
      <c r="C15" s="23" t="s">
        <v>4308</v>
      </c>
      <c r="D15" s="26">
        <v>43802</v>
      </c>
      <c r="E15" s="58">
        <v>5871.46</v>
      </c>
      <c r="F15" s="53">
        <v>165694876</v>
      </c>
    </row>
    <row r="16" spans="1:48" ht="93" customHeight="1" x14ac:dyDescent="0.25">
      <c r="A16" s="21" t="s">
        <v>16</v>
      </c>
      <c r="B16" s="22" t="s">
        <v>2906</v>
      </c>
      <c r="C16" s="22" t="s">
        <v>4310</v>
      </c>
      <c r="D16" s="33">
        <v>43802</v>
      </c>
      <c r="E16" s="60">
        <v>39474.230000000003</v>
      </c>
      <c r="F16" s="54">
        <v>165694876</v>
      </c>
    </row>
    <row r="17" spans="1:48" ht="66.75" customHeight="1" x14ac:dyDescent="0.25">
      <c r="A17" s="24" t="s">
        <v>16</v>
      </c>
      <c r="B17" s="23" t="s">
        <v>4312</v>
      </c>
      <c r="C17" s="23" t="s">
        <v>4311</v>
      </c>
      <c r="D17" s="26">
        <v>43803</v>
      </c>
      <c r="E17" s="58">
        <v>57900.82</v>
      </c>
      <c r="F17" s="53">
        <v>165694876</v>
      </c>
    </row>
    <row r="18" spans="1:48" s="6" customFormat="1" ht="47.25" customHeight="1" x14ac:dyDescent="0.25">
      <c r="A18" s="21" t="s">
        <v>16</v>
      </c>
      <c r="B18" s="22" t="s">
        <v>4314</v>
      </c>
      <c r="C18" s="22" t="s">
        <v>4313</v>
      </c>
      <c r="D18" s="33">
        <v>43803</v>
      </c>
      <c r="E18" s="60">
        <v>6339.22</v>
      </c>
      <c r="F18" s="5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row>
    <row r="19" spans="1:48" ht="40.5" customHeight="1" x14ac:dyDescent="0.25">
      <c r="A19" s="24" t="s">
        <v>16</v>
      </c>
      <c r="B19" s="23" t="s">
        <v>4316</v>
      </c>
      <c r="C19" s="23" t="s">
        <v>4315</v>
      </c>
      <c r="D19" s="26">
        <v>43803</v>
      </c>
      <c r="E19" s="58">
        <v>2320</v>
      </c>
      <c r="F19" s="53">
        <v>165694876</v>
      </c>
    </row>
    <row r="20" spans="1:48" ht="101.25" customHeight="1" x14ac:dyDescent="0.25">
      <c r="A20" s="21" t="s">
        <v>16</v>
      </c>
      <c r="B20" s="22" t="s">
        <v>4318</v>
      </c>
      <c r="C20" s="22" t="s">
        <v>4317</v>
      </c>
      <c r="D20" s="33">
        <v>43803</v>
      </c>
      <c r="E20" s="60">
        <v>23915.63</v>
      </c>
      <c r="F20" s="54">
        <v>165694876</v>
      </c>
    </row>
    <row r="21" spans="1:48" ht="69" customHeight="1" x14ac:dyDescent="0.25">
      <c r="A21" s="24" t="s">
        <v>16</v>
      </c>
      <c r="B21" s="23" t="s">
        <v>4320</v>
      </c>
      <c r="C21" s="23" t="s">
        <v>4319</v>
      </c>
      <c r="D21" s="26">
        <v>43803</v>
      </c>
      <c r="E21" s="58">
        <v>73529.62</v>
      </c>
      <c r="F21" s="53">
        <v>165694876</v>
      </c>
    </row>
    <row r="22" spans="1:48" ht="52.5" customHeight="1" x14ac:dyDescent="0.25">
      <c r="A22" s="21" t="s">
        <v>16</v>
      </c>
      <c r="B22" s="22" t="s">
        <v>3881</v>
      </c>
      <c r="C22" s="22" t="s">
        <v>4321</v>
      </c>
      <c r="D22" s="33">
        <v>43803</v>
      </c>
      <c r="E22" s="60">
        <v>12761.74</v>
      </c>
      <c r="F22" s="54">
        <v>165694876</v>
      </c>
    </row>
    <row r="23" spans="1:48" ht="42.75" customHeight="1" x14ac:dyDescent="0.25">
      <c r="A23" s="24" t="s">
        <v>16</v>
      </c>
      <c r="B23" s="23" t="s">
        <v>4323</v>
      </c>
      <c r="C23" s="23" t="s">
        <v>4322</v>
      </c>
      <c r="D23" s="26">
        <v>43803</v>
      </c>
      <c r="E23" s="58">
        <v>18310.599999999999</v>
      </c>
      <c r="F23" s="53">
        <v>165694876</v>
      </c>
    </row>
    <row r="24" spans="1:48" ht="42" customHeight="1" x14ac:dyDescent="0.25">
      <c r="A24" s="21" t="s">
        <v>16</v>
      </c>
      <c r="B24" s="22" t="s">
        <v>2108</v>
      </c>
      <c r="C24" s="22" t="s">
        <v>4324</v>
      </c>
      <c r="D24" s="33">
        <v>43803</v>
      </c>
      <c r="E24" s="60">
        <v>6895.74</v>
      </c>
      <c r="F24" s="54">
        <v>165694876</v>
      </c>
    </row>
    <row r="25" spans="1:48" ht="25.5" customHeight="1" x14ac:dyDescent="0.25">
      <c r="A25" s="24" t="s">
        <v>16</v>
      </c>
      <c r="B25" s="23" t="s">
        <v>2111</v>
      </c>
      <c r="C25" s="23" t="s">
        <v>2111</v>
      </c>
      <c r="D25" s="26">
        <v>43808</v>
      </c>
      <c r="E25" s="58">
        <v>2100000</v>
      </c>
      <c r="F25" s="53">
        <v>165694876</v>
      </c>
    </row>
    <row r="26" spans="1:48" ht="33.75" customHeight="1" x14ac:dyDescent="0.25">
      <c r="A26" s="21" t="s">
        <v>16</v>
      </c>
      <c r="B26" s="22" t="s">
        <v>4326</v>
      </c>
      <c r="C26" s="22" t="s">
        <v>4325</v>
      </c>
      <c r="D26" s="33">
        <v>43809</v>
      </c>
      <c r="E26" s="60">
        <v>1212.2</v>
      </c>
      <c r="F26" s="54">
        <v>165694876</v>
      </c>
    </row>
    <row r="27" spans="1:48" ht="33" customHeight="1" x14ac:dyDescent="0.25">
      <c r="A27" s="24" t="s">
        <v>4327</v>
      </c>
      <c r="B27" s="23" t="s">
        <v>3119</v>
      </c>
      <c r="C27" s="23" t="s">
        <v>3119</v>
      </c>
      <c r="D27" s="26">
        <v>43810</v>
      </c>
      <c r="E27" s="58">
        <v>0</v>
      </c>
      <c r="F27" s="53">
        <v>165694876</v>
      </c>
    </row>
    <row r="28" spans="1:48" ht="26.25" customHeight="1" x14ac:dyDescent="0.25">
      <c r="A28" s="21" t="s">
        <v>4328</v>
      </c>
      <c r="B28" s="22" t="s">
        <v>1235</v>
      </c>
      <c r="C28" s="22" t="s">
        <v>4329</v>
      </c>
      <c r="D28" s="33">
        <v>43810</v>
      </c>
      <c r="E28" s="60">
        <v>575</v>
      </c>
      <c r="F28" s="54">
        <v>165694876</v>
      </c>
    </row>
    <row r="29" spans="1:48" ht="30.75" customHeight="1" x14ac:dyDescent="0.25">
      <c r="A29" s="24" t="s">
        <v>4330</v>
      </c>
      <c r="B29" s="23" t="s">
        <v>1235</v>
      </c>
      <c r="C29" s="23" t="s">
        <v>4331</v>
      </c>
      <c r="D29" s="26">
        <v>43810</v>
      </c>
      <c r="E29" s="58">
        <v>30686.95</v>
      </c>
      <c r="F29" s="53">
        <v>165694876</v>
      </c>
    </row>
    <row r="30" spans="1:48" ht="30" customHeight="1" x14ac:dyDescent="0.25">
      <c r="A30" s="21" t="s">
        <v>4332</v>
      </c>
      <c r="B30" s="22" t="s">
        <v>1235</v>
      </c>
      <c r="C30" s="22" t="s">
        <v>4333</v>
      </c>
      <c r="D30" s="33">
        <v>43810</v>
      </c>
      <c r="E30" s="60">
        <v>575</v>
      </c>
      <c r="F30" s="54">
        <v>165694876</v>
      </c>
    </row>
    <row r="31" spans="1:48" ht="28.5" customHeight="1" x14ac:dyDescent="0.25">
      <c r="A31" s="24" t="s">
        <v>16</v>
      </c>
      <c r="B31" s="23" t="s">
        <v>1974</v>
      </c>
      <c r="C31" s="23" t="s">
        <v>4334</v>
      </c>
      <c r="D31" s="26">
        <v>43810</v>
      </c>
      <c r="E31" s="58">
        <v>1254136</v>
      </c>
      <c r="F31" s="53">
        <v>165694876</v>
      </c>
    </row>
    <row r="32" spans="1:48" ht="28.5" customHeight="1" x14ac:dyDescent="0.25">
      <c r="A32" s="21" t="s">
        <v>16</v>
      </c>
      <c r="B32" s="22" t="s">
        <v>3010</v>
      </c>
      <c r="C32" s="22" t="s">
        <v>4335</v>
      </c>
      <c r="D32" s="33">
        <v>43810</v>
      </c>
      <c r="E32" s="60">
        <v>305631.2</v>
      </c>
      <c r="F32" s="54">
        <v>165694876</v>
      </c>
    </row>
    <row r="33" spans="1:6" ht="39.75" customHeight="1" x14ac:dyDescent="0.25">
      <c r="A33" s="24" t="s">
        <v>4336</v>
      </c>
      <c r="B33" s="23" t="s">
        <v>3119</v>
      </c>
      <c r="C33" s="23" t="s">
        <v>3119</v>
      </c>
      <c r="D33" s="26">
        <v>43810</v>
      </c>
      <c r="E33" s="58">
        <v>0</v>
      </c>
      <c r="F33" s="53">
        <v>165694876</v>
      </c>
    </row>
    <row r="34" spans="1:6" ht="48" customHeight="1" x14ac:dyDescent="0.25">
      <c r="A34" s="21" t="s">
        <v>4337</v>
      </c>
      <c r="B34" s="22" t="s">
        <v>4339</v>
      </c>
      <c r="C34" s="22" t="s">
        <v>4338</v>
      </c>
      <c r="D34" s="33">
        <v>43810</v>
      </c>
      <c r="E34" s="60">
        <v>1345.6</v>
      </c>
      <c r="F34" s="54">
        <v>165694876</v>
      </c>
    </row>
    <row r="35" spans="1:6" ht="31.5" customHeight="1" x14ac:dyDescent="0.25">
      <c r="A35" s="24" t="s">
        <v>4340</v>
      </c>
      <c r="B35" s="23" t="s">
        <v>1235</v>
      </c>
      <c r="C35" s="23" t="s">
        <v>4341</v>
      </c>
      <c r="D35" s="26">
        <v>43810</v>
      </c>
      <c r="E35" s="58">
        <v>35449.64</v>
      </c>
      <c r="F35" s="53">
        <v>165694876</v>
      </c>
    </row>
    <row r="36" spans="1:6" ht="26.25" customHeight="1" x14ac:dyDescent="0.25">
      <c r="A36" s="21" t="s">
        <v>4342</v>
      </c>
      <c r="B36" s="22" t="s">
        <v>1770</v>
      </c>
      <c r="C36" s="22" t="s">
        <v>1770</v>
      </c>
      <c r="D36" s="33">
        <v>43812</v>
      </c>
      <c r="E36" s="60">
        <v>1400000</v>
      </c>
      <c r="F36" s="54">
        <v>165694876</v>
      </c>
    </row>
    <row r="37" spans="1:6" ht="30.75" customHeight="1" x14ac:dyDescent="0.25">
      <c r="A37" s="24" t="s">
        <v>16</v>
      </c>
      <c r="B37" s="23" t="s">
        <v>1648</v>
      </c>
      <c r="C37" s="23" t="s">
        <v>4343</v>
      </c>
      <c r="D37" s="26">
        <v>43816</v>
      </c>
      <c r="E37" s="58">
        <f>603845.83+527</f>
        <v>604372.82999999996</v>
      </c>
      <c r="F37" s="53">
        <v>165694876</v>
      </c>
    </row>
    <row r="38" spans="1:6" ht="25.5" customHeight="1" x14ac:dyDescent="0.25">
      <c r="A38" s="21" t="s">
        <v>16</v>
      </c>
      <c r="B38" s="22" t="s">
        <v>1885</v>
      </c>
      <c r="C38" s="22" t="s">
        <v>4344</v>
      </c>
      <c r="D38" s="33">
        <v>43816</v>
      </c>
      <c r="E38" s="60">
        <v>22151.05</v>
      </c>
      <c r="F38" s="54">
        <v>165694876</v>
      </c>
    </row>
    <row r="39" spans="1:6" ht="28.5" customHeight="1" x14ac:dyDescent="0.25">
      <c r="A39" s="24" t="s">
        <v>16</v>
      </c>
      <c r="B39" s="23" t="s">
        <v>1885</v>
      </c>
      <c r="C39" s="23" t="s">
        <v>4345</v>
      </c>
      <c r="D39" s="26">
        <v>43816</v>
      </c>
      <c r="E39" s="58">
        <v>32.94</v>
      </c>
      <c r="F39" s="53">
        <v>165694876</v>
      </c>
    </row>
    <row r="40" spans="1:6" ht="47.25" customHeight="1" x14ac:dyDescent="0.25">
      <c r="A40" s="21" t="s">
        <v>16</v>
      </c>
      <c r="B40" s="22" t="s">
        <v>1988</v>
      </c>
      <c r="C40" s="22" t="s">
        <v>4346</v>
      </c>
      <c r="D40" s="33">
        <v>43816</v>
      </c>
      <c r="E40" s="60">
        <v>265630.42</v>
      </c>
      <c r="F40" s="54">
        <v>165694876</v>
      </c>
    </row>
    <row r="41" spans="1:6" ht="45.75" customHeight="1" x14ac:dyDescent="0.25">
      <c r="A41" s="24" t="s">
        <v>16</v>
      </c>
      <c r="B41" s="23" t="s">
        <v>2808</v>
      </c>
      <c r="C41" s="23" t="s">
        <v>4347</v>
      </c>
      <c r="D41" s="26">
        <v>43816</v>
      </c>
      <c r="E41" s="58">
        <v>32407.21</v>
      </c>
      <c r="F41" s="53">
        <v>165694876</v>
      </c>
    </row>
    <row r="42" spans="1:6" ht="32.25" customHeight="1" x14ac:dyDescent="0.25">
      <c r="A42" s="21" t="s">
        <v>16</v>
      </c>
      <c r="B42" s="22" t="s">
        <v>4349</v>
      </c>
      <c r="C42" s="22" t="s">
        <v>4348</v>
      </c>
      <c r="D42" s="33">
        <v>43817</v>
      </c>
      <c r="E42" s="60">
        <v>2204</v>
      </c>
      <c r="F42" s="54">
        <v>165694876</v>
      </c>
    </row>
    <row r="43" spans="1:6" ht="27.75" customHeight="1" x14ac:dyDescent="0.25">
      <c r="A43" s="24" t="s">
        <v>16</v>
      </c>
      <c r="B43" s="23" t="s">
        <v>4351</v>
      </c>
      <c r="C43" s="23" t="s">
        <v>4350</v>
      </c>
      <c r="D43" s="26">
        <v>43818</v>
      </c>
      <c r="E43" s="58">
        <v>2175000</v>
      </c>
      <c r="F43" s="53">
        <v>165694876</v>
      </c>
    </row>
    <row r="44" spans="1:6" ht="21" customHeight="1" x14ac:dyDescent="0.25">
      <c r="A44" s="21" t="s">
        <v>16</v>
      </c>
      <c r="B44" s="22" t="s">
        <v>1770</v>
      </c>
      <c r="C44" s="22" t="s">
        <v>1770</v>
      </c>
      <c r="D44" s="33">
        <v>43819</v>
      </c>
      <c r="E44" s="60">
        <v>3050000</v>
      </c>
      <c r="F44" s="54">
        <v>165694876</v>
      </c>
    </row>
    <row r="45" spans="1:6" ht="70.5" customHeight="1" x14ac:dyDescent="0.25">
      <c r="A45" s="24" t="s">
        <v>16</v>
      </c>
      <c r="B45" s="23" t="s">
        <v>1988</v>
      </c>
      <c r="C45" s="23" t="s">
        <v>4352</v>
      </c>
      <c r="D45" s="26">
        <v>43819</v>
      </c>
      <c r="E45" s="58">
        <v>507234.07</v>
      </c>
      <c r="F45" s="53">
        <v>165694876</v>
      </c>
    </row>
    <row r="46" spans="1:6" ht="41.25" customHeight="1" x14ac:dyDescent="0.25">
      <c r="A46" s="21" t="s">
        <v>16</v>
      </c>
      <c r="B46" s="22" t="s">
        <v>2090</v>
      </c>
      <c r="C46" s="22" t="s">
        <v>4353</v>
      </c>
      <c r="D46" s="33">
        <v>43819</v>
      </c>
      <c r="E46" s="60">
        <v>260478</v>
      </c>
      <c r="F46" s="54">
        <v>165694876</v>
      </c>
    </row>
    <row r="47" spans="1:6" ht="66.75" customHeight="1" x14ac:dyDescent="0.25">
      <c r="A47" s="24" t="s">
        <v>16</v>
      </c>
      <c r="B47" s="23" t="s">
        <v>4355</v>
      </c>
      <c r="C47" s="23" t="s">
        <v>4354</v>
      </c>
      <c r="D47" s="26">
        <v>43819</v>
      </c>
      <c r="E47" s="58">
        <v>208000</v>
      </c>
      <c r="F47" s="53">
        <v>165694876</v>
      </c>
    </row>
    <row r="48" spans="1:6" ht="51" customHeight="1" x14ac:dyDescent="0.25">
      <c r="A48" s="21" t="s">
        <v>16</v>
      </c>
      <c r="B48" s="22" t="s">
        <v>1980</v>
      </c>
      <c r="C48" s="22" t="s">
        <v>4356</v>
      </c>
      <c r="D48" s="33">
        <v>43822</v>
      </c>
      <c r="E48" s="60">
        <v>786879.46</v>
      </c>
      <c r="F48" s="54">
        <v>165694876</v>
      </c>
    </row>
    <row r="49" spans="1:6" ht="39.75" customHeight="1" x14ac:dyDescent="0.25">
      <c r="A49" s="24" t="s">
        <v>16</v>
      </c>
      <c r="B49" s="23" t="s">
        <v>3881</v>
      </c>
      <c r="C49" s="23" t="s">
        <v>4357</v>
      </c>
      <c r="D49" s="26">
        <v>43822</v>
      </c>
      <c r="E49" s="58">
        <v>24278.51</v>
      </c>
      <c r="F49" s="53">
        <v>165694876</v>
      </c>
    </row>
    <row r="50" spans="1:6" ht="48" customHeight="1" x14ac:dyDescent="0.25">
      <c r="A50" s="21" t="s">
        <v>16</v>
      </c>
      <c r="B50" s="22" t="s">
        <v>3140</v>
      </c>
      <c r="C50" s="22" t="s">
        <v>4358</v>
      </c>
      <c r="D50" s="33">
        <v>43822</v>
      </c>
      <c r="E50" s="60">
        <v>36782.76</v>
      </c>
      <c r="F50" s="54">
        <v>165694876</v>
      </c>
    </row>
    <row r="51" spans="1:6" ht="48" customHeight="1" x14ac:dyDescent="0.25">
      <c r="A51" s="24" t="s">
        <v>16</v>
      </c>
      <c r="B51" s="23" t="s">
        <v>4316</v>
      </c>
      <c r="C51" s="23" t="s">
        <v>4359</v>
      </c>
      <c r="D51" s="26">
        <v>43822</v>
      </c>
      <c r="E51" s="58">
        <v>2412.8000000000002</v>
      </c>
      <c r="F51" s="53">
        <v>165694876</v>
      </c>
    </row>
    <row r="52" spans="1:6" ht="57.75" customHeight="1" x14ac:dyDescent="0.25">
      <c r="A52" s="21" t="s">
        <v>16</v>
      </c>
      <c r="B52" s="22" t="s">
        <v>3676</v>
      </c>
      <c r="C52" s="22" t="s">
        <v>4360</v>
      </c>
      <c r="D52" s="33">
        <v>43822</v>
      </c>
      <c r="E52" s="60">
        <v>2900</v>
      </c>
      <c r="F52" s="54">
        <v>165694876</v>
      </c>
    </row>
    <row r="53" spans="1:6" ht="42" customHeight="1" x14ac:dyDescent="0.25">
      <c r="A53" s="24" t="s">
        <v>16</v>
      </c>
      <c r="B53" s="23" t="s">
        <v>1879</v>
      </c>
      <c r="C53" s="23" t="s">
        <v>4361</v>
      </c>
      <c r="D53" s="26">
        <v>43822</v>
      </c>
      <c r="E53" s="58">
        <v>6000</v>
      </c>
      <c r="F53" s="53">
        <v>165694876</v>
      </c>
    </row>
    <row r="54" spans="1:6" ht="196.5" customHeight="1" x14ac:dyDescent="0.25">
      <c r="A54" s="21" t="s">
        <v>16</v>
      </c>
      <c r="B54" s="22" t="s">
        <v>1995</v>
      </c>
      <c r="C54" s="22" t="s">
        <v>4362</v>
      </c>
      <c r="D54" s="33">
        <v>43822</v>
      </c>
      <c r="E54" s="60">
        <v>1236838.02</v>
      </c>
      <c r="F54" s="54">
        <v>165694876</v>
      </c>
    </row>
    <row r="55" spans="1:6" ht="93.75" customHeight="1" x14ac:dyDescent="0.25">
      <c r="A55" s="24" t="s">
        <v>16</v>
      </c>
      <c r="B55" s="23" t="s">
        <v>4364</v>
      </c>
      <c r="C55" s="23" t="s">
        <v>4363</v>
      </c>
      <c r="D55" s="26">
        <v>43822</v>
      </c>
      <c r="E55" s="58">
        <v>74408.12</v>
      </c>
      <c r="F55" s="53">
        <v>165694876</v>
      </c>
    </row>
    <row r="56" spans="1:6" ht="79.5" customHeight="1" x14ac:dyDescent="0.25">
      <c r="A56" s="21" t="s">
        <v>16</v>
      </c>
      <c r="B56" s="22" t="s">
        <v>4366</v>
      </c>
      <c r="C56" s="22" t="s">
        <v>4365</v>
      </c>
      <c r="D56" s="33">
        <v>43823</v>
      </c>
      <c r="E56" s="60">
        <v>89299.12</v>
      </c>
      <c r="F56" s="54">
        <v>165694876</v>
      </c>
    </row>
    <row r="57" spans="1:6" ht="55.5" customHeight="1" x14ac:dyDescent="0.25">
      <c r="A57" s="24" t="s">
        <v>16</v>
      </c>
      <c r="B57" s="23" t="s">
        <v>2791</v>
      </c>
      <c r="C57" s="23" t="s">
        <v>4367</v>
      </c>
      <c r="D57" s="26">
        <v>43823</v>
      </c>
      <c r="E57" s="58">
        <v>11310</v>
      </c>
      <c r="F57" s="53">
        <v>165694876</v>
      </c>
    </row>
    <row r="58" spans="1:6" ht="39.75" customHeight="1" x14ac:dyDescent="0.25">
      <c r="A58" s="21" t="s">
        <v>16</v>
      </c>
      <c r="B58" s="22" t="s">
        <v>2090</v>
      </c>
      <c r="C58" s="22" t="s">
        <v>4368</v>
      </c>
      <c r="D58" s="33">
        <v>43823</v>
      </c>
      <c r="E58" s="60">
        <v>173652</v>
      </c>
      <c r="F58" s="54">
        <v>165694876</v>
      </c>
    </row>
    <row r="59" spans="1:6" ht="45.75" customHeight="1" x14ac:dyDescent="0.25">
      <c r="A59" s="24" t="s">
        <v>16</v>
      </c>
      <c r="B59" s="23" t="s">
        <v>1970</v>
      </c>
      <c r="C59" s="23" t="s">
        <v>4369</v>
      </c>
      <c r="D59" s="26">
        <v>43823</v>
      </c>
      <c r="E59" s="58">
        <v>90149.4</v>
      </c>
      <c r="F59" s="53">
        <v>165694876</v>
      </c>
    </row>
    <row r="60" spans="1:6" ht="37.5" customHeight="1" x14ac:dyDescent="0.25">
      <c r="A60" s="21" t="s">
        <v>16</v>
      </c>
      <c r="B60" s="22" t="s">
        <v>3550</v>
      </c>
      <c r="C60" s="22" t="s">
        <v>4370</v>
      </c>
      <c r="D60" s="33">
        <v>43823</v>
      </c>
      <c r="E60" s="60">
        <v>109645.52</v>
      </c>
      <c r="F60" s="54">
        <v>165694876</v>
      </c>
    </row>
    <row r="61" spans="1:6" ht="91.5" customHeight="1" x14ac:dyDescent="0.25">
      <c r="A61" s="24" t="s">
        <v>16</v>
      </c>
      <c r="B61" s="23" t="s">
        <v>1984</v>
      </c>
      <c r="C61" s="23" t="s">
        <v>4371</v>
      </c>
      <c r="D61" s="26">
        <v>43823</v>
      </c>
      <c r="E61" s="58">
        <v>558744.66</v>
      </c>
      <c r="F61" s="53">
        <v>165694876</v>
      </c>
    </row>
    <row r="62" spans="1:6" ht="53.25" customHeight="1" x14ac:dyDescent="0.25">
      <c r="A62" s="21" t="s">
        <v>16</v>
      </c>
      <c r="B62" s="22" t="s">
        <v>3517</v>
      </c>
      <c r="C62" s="22" t="s">
        <v>4372</v>
      </c>
      <c r="D62" s="33">
        <v>43823</v>
      </c>
      <c r="E62" s="60">
        <v>130790</v>
      </c>
      <c r="F62" s="54">
        <v>165694876</v>
      </c>
    </row>
    <row r="63" spans="1:6" ht="78" customHeight="1" x14ac:dyDescent="0.25">
      <c r="A63" s="24" t="s">
        <v>16</v>
      </c>
      <c r="B63" s="23" t="s">
        <v>3511</v>
      </c>
      <c r="C63" s="23" t="s">
        <v>4373</v>
      </c>
      <c r="D63" s="26">
        <v>43823</v>
      </c>
      <c r="E63" s="58">
        <v>370588.1</v>
      </c>
      <c r="F63" s="53">
        <v>165694876</v>
      </c>
    </row>
    <row r="64" spans="1:6" ht="51" customHeight="1" x14ac:dyDescent="0.25">
      <c r="A64" s="21" t="s">
        <v>16</v>
      </c>
      <c r="B64" s="22" t="s">
        <v>2805</v>
      </c>
      <c r="C64" s="22" t="s">
        <v>4374</v>
      </c>
      <c r="D64" s="33">
        <v>43823</v>
      </c>
      <c r="E64" s="60">
        <v>51901.32</v>
      </c>
      <c r="F64" s="54">
        <v>165694876</v>
      </c>
    </row>
    <row r="65" spans="1:6" ht="50.25" customHeight="1" x14ac:dyDescent="0.25">
      <c r="A65" s="24" t="s">
        <v>16</v>
      </c>
      <c r="B65" s="23" t="s">
        <v>4376</v>
      </c>
      <c r="C65" s="23" t="s">
        <v>4375</v>
      </c>
      <c r="D65" s="26">
        <v>43823</v>
      </c>
      <c r="E65" s="58">
        <v>2245969.9900000002</v>
      </c>
      <c r="F65" s="53">
        <v>165694876</v>
      </c>
    </row>
    <row r="66" spans="1:6" ht="45" customHeight="1" x14ac:dyDescent="0.25">
      <c r="A66" s="21" t="s">
        <v>16</v>
      </c>
      <c r="B66" s="22" t="s">
        <v>1968</v>
      </c>
      <c r="C66" s="22" t="s">
        <v>4377</v>
      </c>
      <c r="D66" s="33">
        <v>43823</v>
      </c>
      <c r="E66" s="60">
        <v>47957.36</v>
      </c>
      <c r="F66" s="54">
        <v>165694876</v>
      </c>
    </row>
    <row r="67" spans="1:6" ht="33.75" customHeight="1" x14ac:dyDescent="0.25">
      <c r="A67" s="24" t="s">
        <v>16</v>
      </c>
      <c r="B67" s="23" t="s">
        <v>4379</v>
      </c>
      <c r="C67" s="23" t="s">
        <v>4378</v>
      </c>
      <c r="D67" s="26">
        <v>43823</v>
      </c>
      <c r="E67" s="58">
        <v>40600</v>
      </c>
      <c r="F67" s="53">
        <v>165694876</v>
      </c>
    </row>
    <row r="68" spans="1:6" ht="45.75" customHeight="1" x14ac:dyDescent="0.25">
      <c r="A68" s="21" t="s">
        <v>16</v>
      </c>
      <c r="B68" s="22" t="s">
        <v>4381</v>
      </c>
      <c r="C68" s="22" t="s">
        <v>4380</v>
      </c>
      <c r="D68" s="33">
        <v>43823</v>
      </c>
      <c r="E68" s="60">
        <v>102745.04</v>
      </c>
      <c r="F68" s="54">
        <v>165694876</v>
      </c>
    </row>
    <row r="69" spans="1:6" ht="35.25" customHeight="1" x14ac:dyDescent="0.25">
      <c r="A69" s="24" t="s">
        <v>16</v>
      </c>
      <c r="B69" s="23" t="s">
        <v>1885</v>
      </c>
      <c r="C69" s="23" t="s">
        <v>4382</v>
      </c>
      <c r="D69" s="26">
        <v>43826</v>
      </c>
      <c r="E69" s="58">
        <v>22209.77</v>
      </c>
      <c r="F69" s="53">
        <v>165694876</v>
      </c>
    </row>
    <row r="70" spans="1:6" ht="41.25" customHeight="1" x14ac:dyDescent="0.25">
      <c r="A70" s="21" t="s">
        <v>16</v>
      </c>
      <c r="B70" s="22" t="s">
        <v>1972</v>
      </c>
      <c r="C70" s="22" t="s">
        <v>4383</v>
      </c>
      <c r="D70" s="33">
        <v>43826</v>
      </c>
      <c r="E70" s="60">
        <v>537776</v>
      </c>
      <c r="F70" s="54">
        <v>165694876</v>
      </c>
    </row>
    <row r="71" spans="1:6" ht="95.25" customHeight="1" x14ac:dyDescent="0.25">
      <c r="A71" s="24" t="s">
        <v>16</v>
      </c>
      <c r="B71" s="23" t="s">
        <v>3023</v>
      </c>
      <c r="C71" s="23" t="s">
        <v>4384</v>
      </c>
      <c r="D71" s="26">
        <v>43829</v>
      </c>
      <c r="E71" s="58">
        <v>402701.2</v>
      </c>
      <c r="F71" s="53">
        <v>165694876</v>
      </c>
    </row>
    <row r="72" spans="1:6" ht="135" customHeight="1" x14ac:dyDescent="0.25">
      <c r="A72" s="21" t="s">
        <v>16</v>
      </c>
      <c r="B72" s="22" t="s">
        <v>2917</v>
      </c>
      <c r="C72" s="22" t="s">
        <v>4385</v>
      </c>
      <c r="D72" s="33">
        <v>43829</v>
      </c>
      <c r="E72" s="60">
        <v>816686.3</v>
      </c>
      <c r="F72" s="54">
        <v>165694876</v>
      </c>
    </row>
    <row r="73" spans="1:6" ht="59.25" customHeight="1" x14ac:dyDescent="0.25">
      <c r="A73" s="24" t="s">
        <v>16</v>
      </c>
      <c r="B73" s="23" t="s">
        <v>3138</v>
      </c>
      <c r="C73" s="23" t="s">
        <v>4386</v>
      </c>
      <c r="D73" s="26">
        <v>43829</v>
      </c>
      <c r="E73" s="58">
        <v>31517.4</v>
      </c>
      <c r="F73" s="53">
        <v>165694876</v>
      </c>
    </row>
    <row r="74" spans="1:6" ht="102" customHeight="1" x14ac:dyDescent="0.25">
      <c r="A74" s="21" t="s">
        <v>16</v>
      </c>
      <c r="B74" s="22" t="s">
        <v>3034</v>
      </c>
      <c r="C74" s="22" t="s">
        <v>4387</v>
      </c>
      <c r="D74" s="33">
        <v>43829</v>
      </c>
      <c r="E74" s="60">
        <v>2817069.69</v>
      </c>
      <c r="F74" s="54">
        <v>165694876</v>
      </c>
    </row>
    <row r="75" spans="1:6" ht="32.25" customHeight="1" x14ac:dyDescent="0.25">
      <c r="A75" s="24" t="s">
        <v>16</v>
      </c>
      <c r="B75" s="23" t="s">
        <v>2803</v>
      </c>
      <c r="C75" s="23" t="s">
        <v>4388</v>
      </c>
      <c r="D75" s="26">
        <v>43829</v>
      </c>
      <c r="E75" s="58">
        <v>548269.76</v>
      </c>
      <c r="F75" s="53">
        <v>165694876</v>
      </c>
    </row>
    <row r="76" spans="1:6" ht="122.25" customHeight="1" x14ac:dyDescent="0.25">
      <c r="A76" s="21" t="s">
        <v>16</v>
      </c>
      <c r="B76" s="22" t="s">
        <v>3875</v>
      </c>
      <c r="C76" s="22" t="s">
        <v>4389</v>
      </c>
      <c r="D76" s="33">
        <v>43829</v>
      </c>
      <c r="E76" s="60">
        <v>1257563.24</v>
      </c>
      <c r="F76" s="54">
        <v>165694876</v>
      </c>
    </row>
    <row r="77" spans="1:6" ht="85.5" customHeight="1" x14ac:dyDescent="0.25">
      <c r="A77" s="24" t="s">
        <v>16</v>
      </c>
      <c r="B77" s="23" t="s">
        <v>2801</v>
      </c>
      <c r="C77" s="23" t="s">
        <v>4390</v>
      </c>
      <c r="D77" s="26">
        <v>43829</v>
      </c>
      <c r="E77" s="58">
        <v>966088.12</v>
      </c>
      <c r="F77" s="53">
        <v>165694876</v>
      </c>
    </row>
    <row r="78" spans="1:6" ht="93" customHeight="1" x14ac:dyDescent="0.25">
      <c r="A78" s="21" t="s">
        <v>16</v>
      </c>
      <c r="B78" s="22" t="s">
        <v>2911</v>
      </c>
      <c r="C78" s="22" t="s">
        <v>4391</v>
      </c>
      <c r="D78" s="33">
        <v>43830</v>
      </c>
      <c r="E78" s="60">
        <v>84583.62</v>
      </c>
      <c r="F78" s="54">
        <v>165694876</v>
      </c>
    </row>
    <row r="79" spans="1:6" ht="160.5" customHeight="1" x14ac:dyDescent="0.25">
      <c r="A79" s="24" t="s">
        <v>16</v>
      </c>
      <c r="B79" s="23" t="s">
        <v>2100</v>
      </c>
      <c r="C79" s="23" t="s">
        <v>4392</v>
      </c>
      <c r="D79" s="26">
        <v>43830</v>
      </c>
      <c r="E79" s="58">
        <v>654091.85</v>
      </c>
      <c r="F79" s="53">
        <v>165694876</v>
      </c>
    </row>
    <row r="80" spans="1:6" ht="102.75" customHeight="1" x14ac:dyDescent="0.25">
      <c r="A80" s="21" t="s">
        <v>16</v>
      </c>
      <c r="B80" s="22" t="s">
        <v>2791</v>
      </c>
      <c r="C80" s="22" t="s">
        <v>4393</v>
      </c>
      <c r="D80" s="33">
        <v>43830</v>
      </c>
      <c r="E80" s="60">
        <v>5565208.0800000001</v>
      </c>
      <c r="F80" s="54">
        <v>165694876</v>
      </c>
    </row>
    <row r="81" spans="1:6" ht="70.5" customHeight="1" x14ac:dyDescent="0.25">
      <c r="A81" s="24" t="s">
        <v>16</v>
      </c>
      <c r="B81" s="23" t="s">
        <v>4395</v>
      </c>
      <c r="C81" s="23" t="s">
        <v>4394</v>
      </c>
      <c r="D81" s="26">
        <v>43830</v>
      </c>
      <c r="E81" s="58">
        <v>158985</v>
      </c>
      <c r="F81" s="53">
        <v>165694876</v>
      </c>
    </row>
    <row r="82" spans="1:6" ht="35.25" customHeight="1" x14ac:dyDescent="0.25">
      <c r="A82" s="21" t="s">
        <v>16</v>
      </c>
      <c r="B82" s="22" t="s">
        <v>1988</v>
      </c>
      <c r="C82" s="22" t="s">
        <v>4396</v>
      </c>
      <c r="D82" s="33">
        <v>43830</v>
      </c>
      <c r="E82" s="60">
        <v>139445.31</v>
      </c>
      <c r="F82" s="54">
        <v>165694876</v>
      </c>
    </row>
    <row r="83" spans="1:6" ht="36" customHeight="1" x14ac:dyDescent="0.25">
      <c r="A83" s="24" t="s">
        <v>16</v>
      </c>
      <c r="B83" s="23" t="s">
        <v>1991</v>
      </c>
      <c r="C83" s="23" t="s">
        <v>4397</v>
      </c>
      <c r="D83" s="26">
        <v>43830</v>
      </c>
      <c r="E83" s="58">
        <v>479478</v>
      </c>
      <c r="F83" s="53">
        <v>165694876</v>
      </c>
    </row>
    <row r="84" spans="1:6" ht="255.75" customHeight="1" x14ac:dyDescent="0.25">
      <c r="A84" s="21" t="s">
        <v>16</v>
      </c>
      <c r="B84" s="22" t="s">
        <v>2108</v>
      </c>
      <c r="C84" s="22" t="s">
        <v>4398</v>
      </c>
      <c r="D84" s="33">
        <v>43830</v>
      </c>
      <c r="E84" s="60">
        <v>1570201.84</v>
      </c>
      <c r="F84" s="54">
        <v>165694876</v>
      </c>
    </row>
    <row r="85" spans="1:6" ht="49.5" customHeight="1" x14ac:dyDescent="0.25">
      <c r="A85" s="24" t="s">
        <v>16</v>
      </c>
      <c r="B85" s="23" t="s">
        <v>2915</v>
      </c>
      <c r="C85" s="23" t="s">
        <v>4399</v>
      </c>
      <c r="D85" s="26">
        <v>43830</v>
      </c>
      <c r="E85" s="58">
        <v>12984</v>
      </c>
      <c r="F85" s="53">
        <v>165694876</v>
      </c>
    </row>
    <row r="86" spans="1:6" ht="90" customHeight="1" x14ac:dyDescent="0.25">
      <c r="A86" s="21" t="s">
        <v>16</v>
      </c>
      <c r="B86" s="22" t="s">
        <v>3539</v>
      </c>
      <c r="C86" s="22" t="s">
        <v>4400</v>
      </c>
      <c r="D86" s="33">
        <v>43830</v>
      </c>
      <c r="E86" s="60">
        <v>203775.93</v>
      </c>
      <c r="F86" s="54">
        <v>165694876</v>
      </c>
    </row>
    <row r="87" spans="1:6" ht="85.5" customHeight="1" x14ac:dyDescent="0.25">
      <c r="A87" s="24" t="s">
        <v>4401</v>
      </c>
      <c r="B87" s="23" t="s">
        <v>4403</v>
      </c>
      <c r="C87" s="23" t="s">
        <v>4402</v>
      </c>
      <c r="D87" s="26">
        <v>43830</v>
      </c>
      <c r="E87" s="58">
        <f>5060+438+5060</f>
        <v>10558</v>
      </c>
      <c r="F87" s="53">
        <v>165694876</v>
      </c>
    </row>
    <row r="88" spans="1:6" ht="80.25" customHeight="1" x14ac:dyDescent="0.25">
      <c r="A88" s="21" t="s">
        <v>4404</v>
      </c>
      <c r="B88" s="22" t="s">
        <v>4403</v>
      </c>
      <c r="C88" s="22" t="s">
        <v>4405</v>
      </c>
      <c r="D88" s="33">
        <v>43830</v>
      </c>
      <c r="E88" s="60">
        <f>303+5148+451+3737</f>
        <v>9639</v>
      </c>
      <c r="F88" s="54">
        <v>165694876</v>
      </c>
    </row>
    <row r="89" spans="1:6" ht="32.25" customHeight="1" x14ac:dyDescent="0.25">
      <c r="A89" s="24" t="s">
        <v>16</v>
      </c>
      <c r="B89" s="23" t="s">
        <v>1361</v>
      </c>
      <c r="C89" s="23" t="s">
        <v>4406</v>
      </c>
      <c r="D89" s="26">
        <v>43826</v>
      </c>
      <c r="E89" s="58">
        <v>21591.16</v>
      </c>
      <c r="F89" s="53">
        <v>165695368</v>
      </c>
    </row>
    <row r="90" spans="1:6" ht="29.25" customHeight="1" x14ac:dyDescent="0.25">
      <c r="A90" s="21" t="s">
        <v>16</v>
      </c>
      <c r="B90" s="22" t="s">
        <v>1361</v>
      </c>
      <c r="C90" s="22" t="s">
        <v>26</v>
      </c>
      <c r="D90" s="33">
        <v>43816</v>
      </c>
      <c r="E90" s="60">
        <v>359643.59</v>
      </c>
      <c r="F90" s="54">
        <v>165695252</v>
      </c>
    </row>
    <row r="91" spans="1:6" ht="39" customHeight="1" x14ac:dyDescent="0.25">
      <c r="A91" s="24"/>
      <c r="B91" s="23" t="s">
        <v>1361</v>
      </c>
      <c r="C91" s="23" t="s">
        <v>4406</v>
      </c>
      <c r="D91" s="26">
        <v>43826</v>
      </c>
      <c r="E91" s="58">
        <v>91340</v>
      </c>
      <c r="F91" s="53">
        <v>165695252</v>
      </c>
    </row>
    <row r="92" spans="1:6" ht="42" customHeight="1" x14ac:dyDescent="0.25">
      <c r="A92" s="21" t="s">
        <v>25</v>
      </c>
      <c r="B92" s="22" t="s">
        <v>1361</v>
      </c>
      <c r="C92" s="22" t="s">
        <v>1998</v>
      </c>
      <c r="D92" s="33">
        <v>43803</v>
      </c>
      <c r="E92" s="60">
        <v>266051.55</v>
      </c>
      <c r="F92" s="54">
        <v>165841941</v>
      </c>
    </row>
    <row r="93" spans="1:6" ht="60" customHeight="1" x14ac:dyDescent="0.25">
      <c r="A93" s="24" t="s">
        <v>25</v>
      </c>
      <c r="B93" s="23" t="s">
        <v>1361</v>
      </c>
      <c r="C93" s="23" t="s">
        <v>2111</v>
      </c>
      <c r="D93" s="26">
        <v>43812</v>
      </c>
      <c r="E93" s="58">
        <v>351378</v>
      </c>
      <c r="F93" s="53">
        <v>165841941</v>
      </c>
    </row>
    <row r="94" spans="1:6" ht="57" customHeight="1" x14ac:dyDescent="0.25">
      <c r="A94" s="21"/>
      <c r="B94" s="22" t="s">
        <v>1361</v>
      </c>
      <c r="C94" s="22" t="s">
        <v>1998</v>
      </c>
      <c r="D94" s="33">
        <v>43816</v>
      </c>
      <c r="E94" s="60">
        <v>263997</v>
      </c>
      <c r="F94" s="54">
        <v>165841941</v>
      </c>
    </row>
    <row r="95" spans="1:6" ht="57.75" customHeight="1" x14ac:dyDescent="0.25">
      <c r="A95" s="24" t="s">
        <v>4407</v>
      </c>
      <c r="B95" s="23" t="s">
        <v>4409</v>
      </c>
      <c r="C95" s="23" t="s">
        <v>4408</v>
      </c>
      <c r="D95" s="26">
        <v>43818</v>
      </c>
      <c r="E95" s="58">
        <v>7613.3</v>
      </c>
      <c r="F95" s="53">
        <v>165841941</v>
      </c>
    </row>
    <row r="96" spans="1:6" ht="52.5" customHeight="1" x14ac:dyDescent="0.25">
      <c r="A96" s="21"/>
      <c r="B96" s="22" t="s">
        <v>1361</v>
      </c>
      <c r="C96" s="22" t="s">
        <v>4406</v>
      </c>
      <c r="D96" s="33">
        <v>43826</v>
      </c>
      <c r="E96" s="60">
        <v>496454.04</v>
      </c>
      <c r="F96" s="54">
        <v>165841941</v>
      </c>
    </row>
    <row r="97" spans="1:7" ht="35.25" customHeight="1" x14ac:dyDescent="0.25">
      <c r="A97" s="24" t="s">
        <v>25</v>
      </c>
      <c r="B97" s="23" t="s">
        <v>1361</v>
      </c>
      <c r="C97" s="23" t="s">
        <v>2111</v>
      </c>
      <c r="D97" s="26">
        <v>43829</v>
      </c>
      <c r="E97" s="58">
        <v>45327.659999999974</v>
      </c>
      <c r="F97" s="53">
        <v>165841941</v>
      </c>
    </row>
    <row r="98" spans="1:7" ht="48" customHeight="1" x14ac:dyDescent="0.25">
      <c r="A98" s="21" t="s">
        <v>25</v>
      </c>
      <c r="B98" s="22" t="s">
        <v>1361</v>
      </c>
      <c r="C98" s="22" t="s">
        <v>4410</v>
      </c>
      <c r="D98" s="33">
        <v>43801</v>
      </c>
      <c r="E98" s="60">
        <v>1100003.3</v>
      </c>
      <c r="F98" s="54" t="s">
        <v>8</v>
      </c>
    </row>
    <row r="99" spans="1:7" ht="33.75" customHeight="1" x14ac:dyDescent="0.25">
      <c r="A99" s="24" t="s">
        <v>25</v>
      </c>
      <c r="B99" s="23" t="s">
        <v>1361</v>
      </c>
      <c r="C99" s="23" t="s">
        <v>769</v>
      </c>
      <c r="D99" s="26">
        <v>43802</v>
      </c>
      <c r="E99" s="58">
        <v>2550000</v>
      </c>
      <c r="F99" s="53" t="s">
        <v>1089</v>
      </c>
    </row>
    <row r="100" spans="1:7" ht="61.5" customHeight="1" x14ac:dyDescent="0.25">
      <c r="A100" s="21" t="s">
        <v>25</v>
      </c>
      <c r="B100" s="22" t="s">
        <v>1361</v>
      </c>
      <c r="C100" s="22" t="s">
        <v>2932</v>
      </c>
      <c r="D100" s="33">
        <v>43812</v>
      </c>
      <c r="E100" s="60">
        <v>950001.96</v>
      </c>
      <c r="F100" s="54" t="s">
        <v>4608</v>
      </c>
    </row>
    <row r="101" spans="1:7" ht="64.5" customHeight="1" x14ac:dyDescent="0.25">
      <c r="A101" s="24" t="s">
        <v>25</v>
      </c>
      <c r="B101" s="23" t="s">
        <v>1361</v>
      </c>
      <c r="C101" s="23" t="s">
        <v>4411</v>
      </c>
      <c r="D101" s="26">
        <v>43816</v>
      </c>
      <c r="E101" s="58">
        <v>2500002.7200000002</v>
      </c>
      <c r="F101" s="53" t="s">
        <v>4609</v>
      </c>
    </row>
    <row r="102" spans="1:7" ht="54.75" customHeight="1" x14ac:dyDescent="0.25">
      <c r="A102" s="21" t="s">
        <v>2823</v>
      </c>
      <c r="B102" s="22" t="s">
        <v>2825</v>
      </c>
      <c r="C102" s="22" t="s">
        <v>4412</v>
      </c>
      <c r="D102" s="33">
        <v>43809</v>
      </c>
      <c r="E102" s="60">
        <v>1762215</v>
      </c>
      <c r="F102" s="54" t="s">
        <v>1090</v>
      </c>
    </row>
    <row r="103" spans="1:7" ht="57.75" customHeight="1" x14ac:dyDescent="0.25">
      <c r="A103" s="24" t="s">
        <v>4413</v>
      </c>
      <c r="B103" s="23" t="s">
        <v>3187</v>
      </c>
      <c r="C103" s="23" t="s">
        <v>4412</v>
      </c>
      <c r="D103" s="26">
        <v>43809</v>
      </c>
      <c r="E103" s="58">
        <v>5484.6</v>
      </c>
      <c r="F103" s="53" t="s">
        <v>4610</v>
      </c>
    </row>
    <row r="104" spans="1:7" ht="66.75" customHeight="1" x14ac:dyDescent="0.25">
      <c r="A104" s="21" t="s">
        <v>4414</v>
      </c>
      <c r="B104" s="22" t="s">
        <v>3189</v>
      </c>
      <c r="C104" s="22" t="s">
        <v>4412</v>
      </c>
      <c r="D104" s="33">
        <v>43809</v>
      </c>
      <c r="E104" s="60">
        <v>5108.5</v>
      </c>
      <c r="F104" s="54" t="s">
        <v>4611</v>
      </c>
    </row>
    <row r="105" spans="1:7" ht="18" customHeight="1" x14ac:dyDescent="0.25">
      <c r="A105" s="24" t="s">
        <v>4415</v>
      </c>
      <c r="B105" s="23" t="s">
        <v>3191</v>
      </c>
      <c r="C105" s="23" t="s">
        <v>4412</v>
      </c>
      <c r="D105" s="26">
        <v>43809</v>
      </c>
      <c r="E105" s="58">
        <v>5665.6</v>
      </c>
      <c r="F105" s="53" t="s">
        <v>4612</v>
      </c>
    </row>
    <row r="106" spans="1:7" ht="48" customHeight="1" x14ac:dyDescent="0.25">
      <c r="A106" s="21" t="s">
        <v>4416</v>
      </c>
      <c r="B106" s="22" t="s">
        <v>3193</v>
      </c>
      <c r="C106" s="22" t="s">
        <v>4412</v>
      </c>
      <c r="D106" s="33">
        <v>43809</v>
      </c>
      <c r="E106" s="60">
        <v>5181.8999999999996</v>
      </c>
      <c r="F106" s="54" t="s">
        <v>4613</v>
      </c>
    </row>
    <row r="107" spans="1:7" ht="57.75" customHeight="1" x14ac:dyDescent="0.25">
      <c r="A107" s="24" t="s">
        <v>4417</v>
      </c>
      <c r="B107" s="23" t="s">
        <v>3195</v>
      </c>
      <c r="C107" s="23" t="s">
        <v>4412</v>
      </c>
      <c r="D107" s="26">
        <v>43809</v>
      </c>
      <c r="E107" s="58">
        <v>5874.6</v>
      </c>
      <c r="F107" s="53" t="s">
        <v>4614</v>
      </c>
    </row>
    <row r="108" spans="1:7" ht="53.25" customHeight="1" x14ac:dyDescent="0.25">
      <c r="A108" s="21" t="s">
        <v>4418</v>
      </c>
      <c r="B108" s="22" t="s">
        <v>3197</v>
      </c>
      <c r="C108" s="22" t="s">
        <v>4412</v>
      </c>
      <c r="D108" s="33">
        <v>43809</v>
      </c>
      <c r="E108" s="60">
        <v>6238.2</v>
      </c>
      <c r="F108" s="54" t="s">
        <v>4615</v>
      </c>
    </row>
    <row r="109" spans="1:7" ht="51.75" customHeight="1" x14ac:dyDescent="0.25">
      <c r="A109" s="24" t="s">
        <v>4419</v>
      </c>
      <c r="B109" s="23" t="s">
        <v>3203</v>
      </c>
      <c r="C109" s="23" t="s">
        <v>4412</v>
      </c>
      <c r="D109" s="26">
        <v>43809</v>
      </c>
      <c r="E109" s="58">
        <v>6818.4</v>
      </c>
      <c r="F109" s="53" t="s">
        <v>4616</v>
      </c>
      <c r="G109" s="7"/>
    </row>
    <row r="110" spans="1:7" ht="45.75" customHeight="1" x14ac:dyDescent="0.25">
      <c r="A110" s="21" t="s">
        <v>4420</v>
      </c>
      <c r="B110" s="22" t="s">
        <v>3205</v>
      </c>
      <c r="C110" s="22" t="s">
        <v>4412</v>
      </c>
      <c r="D110" s="33">
        <v>43809</v>
      </c>
      <c r="E110" s="60">
        <v>5484.6</v>
      </c>
      <c r="F110" s="54" t="s">
        <v>4617</v>
      </c>
    </row>
    <row r="111" spans="1:7" ht="57" customHeight="1" x14ac:dyDescent="0.25">
      <c r="A111" s="24" t="s">
        <v>4421</v>
      </c>
      <c r="B111" s="23" t="s">
        <v>3207</v>
      </c>
      <c r="C111" s="23" t="s">
        <v>4412</v>
      </c>
      <c r="D111" s="26">
        <v>43809</v>
      </c>
      <c r="E111" s="58">
        <v>6704.7</v>
      </c>
      <c r="F111" s="53" t="s">
        <v>4618</v>
      </c>
    </row>
    <row r="112" spans="1:7" ht="51" customHeight="1" x14ac:dyDescent="0.25">
      <c r="A112" s="21" t="s">
        <v>4422</v>
      </c>
      <c r="B112" s="22" t="s">
        <v>3212</v>
      </c>
      <c r="C112" s="22" t="s">
        <v>4412</v>
      </c>
      <c r="D112" s="33">
        <v>43809</v>
      </c>
      <c r="E112" s="60">
        <v>6307.1</v>
      </c>
      <c r="F112" s="54" t="s">
        <v>4619</v>
      </c>
    </row>
    <row r="113" spans="1:6" ht="44.25" customHeight="1" x14ac:dyDescent="0.25">
      <c r="A113" s="24" t="s">
        <v>4423</v>
      </c>
      <c r="B113" s="23" t="s">
        <v>3214</v>
      </c>
      <c r="C113" s="23" t="s">
        <v>4412</v>
      </c>
      <c r="D113" s="26">
        <v>43809</v>
      </c>
      <c r="E113" s="58">
        <v>6818.4</v>
      </c>
      <c r="F113" s="53" t="s">
        <v>4620</v>
      </c>
    </row>
    <row r="114" spans="1:6" ht="35.25" customHeight="1" x14ac:dyDescent="0.25">
      <c r="A114" s="21" t="s">
        <v>4424</v>
      </c>
      <c r="B114" s="22" t="s">
        <v>3216</v>
      </c>
      <c r="C114" s="22" t="s">
        <v>4412</v>
      </c>
      <c r="D114" s="33">
        <v>43809</v>
      </c>
      <c r="E114" s="60">
        <v>6799.4</v>
      </c>
      <c r="F114" s="54" t="s">
        <v>4621</v>
      </c>
    </row>
    <row r="115" spans="1:6" ht="35.25" customHeight="1" x14ac:dyDescent="0.25">
      <c r="A115" s="24" t="s">
        <v>4425</v>
      </c>
      <c r="B115" s="23" t="s">
        <v>3218</v>
      </c>
      <c r="C115" s="23" t="s">
        <v>4412</v>
      </c>
      <c r="D115" s="26">
        <v>43809</v>
      </c>
      <c r="E115" s="58">
        <v>6780.6</v>
      </c>
      <c r="F115" s="53" t="s">
        <v>4622</v>
      </c>
    </row>
    <row r="116" spans="1:6" ht="39" customHeight="1" x14ac:dyDescent="0.25">
      <c r="A116" s="21" t="s">
        <v>4426</v>
      </c>
      <c r="B116" s="22" t="s">
        <v>3222</v>
      </c>
      <c r="C116" s="22" t="s">
        <v>4412</v>
      </c>
      <c r="D116" s="33">
        <v>43809</v>
      </c>
      <c r="E116" s="60">
        <v>6238.2</v>
      </c>
      <c r="F116" s="54" t="s">
        <v>4623</v>
      </c>
    </row>
    <row r="117" spans="1:6" ht="41.25" customHeight="1" x14ac:dyDescent="0.25">
      <c r="A117" s="24" t="s">
        <v>4427</v>
      </c>
      <c r="B117" s="23" t="s">
        <v>3224</v>
      </c>
      <c r="C117" s="23" t="s">
        <v>4412</v>
      </c>
      <c r="D117" s="26">
        <v>43809</v>
      </c>
      <c r="E117" s="58">
        <v>6761.6</v>
      </c>
      <c r="F117" s="53" t="s">
        <v>4624</v>
      </c>
    </row>
    <row r="118" spans="1:6" ht="47.25" customHeight="1" x14ac:dyDescent="0.25">
      <c r="A118" s="21" t="s">
        <v>4428</v>
      </c>
      <c r="B118" s="22" t="s">
        <v>3226</v>
      </c>
      <c r="C118" s="22" t="s">
        <v>4412</v>
      </c>
      <c r="D118" s="33">
        <v>43809</v>
      </c>
      <c r="E118" s="60">
        <v>5255.2</v>
      </c>
      <c r="F118" s="54" t="s">
        <v>4625</v>
      </c>
    </row>
    <row r="119" spans="1:6" ht="32.25" customHeight="1" x14ac:dyDescent="0.25">
      <c r="A119" s="24" t="s">
        <v>4429</v>
      </c>
      <c r="B119" s="23" t="s">
        <v>3449</v>
      </c>
      <c r="C119" s="23" t="s">
        <v>4412</v>
      </c>
      <c r="D119" s="26">
        <v>43809</v>
      </c>
      <c r="E119" s="58">
        <v>6385.8</v>
      </c>
      <c r="F119" s="53" t="s">
        <v>4626</v>
      </c>
    </row>
    <row r="120" spans="1:6" ht="45.75" customHeight="1" x14ac:dyDescent="0.25">
      <c r="A120" s="21" t="s">
        <v>4430</v>
      </c>
      <c r="B120" s="22" t="s">
        <v>3453</v>
      </c>
      <c r="C120" s="22" t="s">
        <v>4412</v>
      </c>
      <c r="D120" s="33">
        <v>43809</v>
      </c>
      <c r="E120" s="60">
        <v>6780.5</v>
      </c>
      <c r="F120" s="54" t="s">
        <v>4627</v>
      </c>
    </row>
    <row r="121" spans="1:6" ht="39.75" customHeight="1" x14ac:dyDescent="0.25">
      <c r="A121" s="24" t="s">
        <v>4431</v>
      </c>
      <c r="B121" s="23" t="s">
        <v>3485</v>
      </c>
      <c r="C121" s="23" t="s">
        <v>4412</v>
      </c>
      <c r="D121" s="26">
        <v>43809</v>
      </c>
      <c r="E121" s="58">
        <v>6761.6</v>
      </c>
      <c r="F121" s="53" t="s">
        <v>4628</v>
      </c>
    </row>
    <row r="122" spans="1:6" ht="30.75" customHeight="1" x14ac:dyDescent="0.25">
      <c r="A122" s="21" t="s">
        <v>4432</v>
      </c>
      <c r="B122" s="22" t="s">
        <v>3456</v>
      </c>
      <c r="C122" s="22" t="s">
        <v>4412</v>
      </c>
      <c r="D122" s="33">
        <v>43809</v>
      </c>
      <c r="E122" s="60">
        <v>6818.4</v>
      </c>
      <c r="F122" s="54" t="s">
        <v>4629</v>
      </c>
    </row>
    <row r="123" spans="1:6" ht="23.25" customHeight="1" x14ac:dyDescent="0.25">
      <c r="A123" s="24" t="s">
        <v>4433</v>
      </c>
      <c r="B123" s="23" t="s">
        <v>3458</v>
      </c>
      <c r="C123" s="23" t="s">
        <v>4412</v>
      </c>
      <c r="D123" s="26">
        <v>43809</v>
      </c>
      <c r="E123" s="58">
        <v>6591.1</v>
      </c>
      <c r="F123" s="53" t="s">
        <v>4630</v>
      </c>
    </row>
    <row r="124" spans="1:6" ht="29.25" customHeight="1" x14ac:dyDescent="0.25">
      <c r="A124" s="21" t="s">
        <v>4434</v>
      </c>
      <c r="B124" s="22" t="s">
        <v>3460</v>
      </c>
      <c r="C124" s="22" t="s">
        <v>4412</v>
      </c>
      <c r="D124" s="33">
        <v>43809</v>
      </c>
      <c r="E124" s="60">
        <v>6818.4</v>
      </c>
      <c r="F124" s="54" t="s">
        <v>4631</v>
      </c>
    </row>
    <row r="125" spans="1:6" ht="47.25" customHeight="1" x14ac:dyDescent="0.25">
      <c r="A125" s="24" t="s">
        <v>4435</v>
      </c>
      <c r="B125" s="23" t="s">
        <v>3462</v>
      </c>
      <c r="C125" s="23" t="s">
        <v>4412</v>
      </c>
      <c r="D125" s="26">
        <v>43809</v>
      </c>
      <c r="E125" s="58">
        <v>6704.8</v>
      </c>
      <c r="F125" s="53" t="s">
        <v>4632</v>
      </c>
    </row>
    <row r="126" spans="1:6" ht="32.25" customHeight="1" x14ac:dyDescent="0.25">
      <c r="A126" s="21" t="s">
        <v>4436</v>
      </c>
      <c r="B126" s="22" t="s">
        <v>3464</v>
      </c>
      <c r="C126" s="22" t="s">
        <v>4412</v>
      </c>
      <c r="D126" s="33">
        <v>43809</v>
      </c>
      <c r="E126" s="60">
        <v>6742.6</v>
      </c>
      <c r="F126" s="54" t="s">
        <v>4633</v>
      </c>
    </row>
    <row r="127" spans="1:6" ht="26.25" customHeight="1" x14ac:dyDescent="0.25">
      <c r="A127" s="24" t="s">
        <v>4437</v>
      </c>
      <c r="B127" s="23" t="s">
        <v>3466</v>
      </c>
      <c r="C127" s="23" t="s">
        <v>4412</v>
      </c>
      <c r="D127" s="26">
        <v>43809</v>
      </c>
      <c r="E127" s="58">
        <v>6818.4</v>
      </c>
      <c r="F127" s="53" t="s">
        <v>4634</v>
      </c>
    </row>
    <row r="128" spans="1:6" ht="36" customHeight="1" x14ac:dyDescent="0.25">
      <c r="A128" s="21" t="s">
        <v>4438</v>
      </c>
      <c r="B128" s="22" t="s">
        <v>3240</v>
      </c>
      <c r="C128" s="22" t="s">
        <v>4412</v>
      </c>
      <c r="D128" s="33">
        <v>43809</v>
      </c>
      <c r="E128" s="60">
        <v>5469.4</v>
      </c>
      <c r="F128" s="54" t="s">
        <v>4635</v>
      </c>
    </row>
    <row r="129" spans="1:6" ht="33.75" customHeight="1" x14ac:dyDescent="0.25">
      <c r="A129" s="24" t="s">
        <v>4439</v>
      </c>
      <c r="B129" s="23" t="s">
        <v>60</v>
      </c>
      <c r="C129" s="23" t="s">
        <v>4412</v>
      </c>
      <c r="D129" s="26">
        <v>43809</v>
      </c>
      <c r="E129" s="58">
        <v>5374.9</v>
      </c>
      <c r="F129" s="53" t="s">
        <v>4636</v>
      </c>
    </row>
    <row r="130" spans="1:6" ht="59.25" customHeight="1" x14ac:dyDescent="0.25">
      <c r="A130" s="21" t="s">
        <v>4440</v>
      </c>
      <c r="B130" s="22" t="s">
        <v>75</v>
      </c>
      <c r="C130" s="22" t="s">
        <v>4412</v>
      </c>
      <c r="D130" s="33">
        <v>43809</v>
      </c>
      <c r="E130" s="60">
        <v>5358.5</v>
      </c>
      <c r="F130" s="54" t="s">
        <v>4637</v>
      </c>
    </row>
    <row r="131" spans="1:6" ht="24" customHeight="1" x14ac:dyDescent="0.25">
      <c r="A131" s="24" t="s">
        <v>4441</v>
      </c>
      <c r="B131" s="23" t="s">
        <v>78</v>
      </c>
      <c r="C131" s="23" t="s">
        <v>4412</v>
      </c>
      <c r="D131" s="26">
        <v>43809</v>
      </c>
      <c r="E131" s="58">
        <v>5325.7</v>
      </c>
      <c r="F131" s="53" t="s">
        <v>4638</v>
      </c>
    </row>
    <row r="132" spans="1:6" ht="26.25" customHeight="1" x14ac:dyDescent="0.25">
      <c r="A132" s="21" t="s">
        <v>4442</v>
      </c>
      <c r="B132" s="22" t="s">
        <v>590</v>
      </c>
      <c r="C132" s="22" t="s">
        <v>4412</v>
      </c>
      <c r="D132" s="33">
        <v>43809</v>
      </c>
      <c r="E132" s="60">
        <v>5358.4</v>
      </c>
      <c r="F132" s="54" t="s">
        <v>4639</v>
      </c>
    </row>
    <row r="133" spans="1:6" ht="27.75" customHeight="1" x14ac:dyDescent="0.25">
      <c r="A133" s="24" t="s">
        <v>4443</v>
      </c>
      <c r="B133" s="23" t="s">
        <v>3248</v>
      </c>
      <c r="C133" s="23" t="s">
        <v>4412</v>
      </c>
      <c r="D133" s="26">
        <v>43809</v>
      </c>
      <c r="E133" s="58">
        <v>5255.2</v>
      </c>
      <c r="F133" s="53" t="s">
        <v>4640</v>
      </c>
    </row>
    <row r="134" spans="1:6" ht="29.25" customHeight="1" x14ac:dyDescent="0.25">
      <c r="A134" s="21" t="s">
        <v>4444</v>
      </c>
      <c r="B134" s="22" t="s">
        <v>106</v>
      </c>
      <c r="C134" s="22" t="s">
        <v>4412</v>
      </c>
      <c r="D134" s="33">
        <v>43809</v>
      </c>
      <c r="E134" s="60">
        <v>6065.6</v>
      </c>
      <c r="F134" s="54" t="s">
        <v>4641</v>
      </c>
    </row>
    <row r="135" spans="1:6" ht="30.75" customHeight="1" x14ac:dyDescent="0.25">
      <c r="A135" s="24" t="s">
        <v>4445</v>
      </c>
      <c r="B135" s="23" t="s">
        <v>2778</v>
      </c>
      <c r="C135" s="23" t="s">
        <v>4412</v>
      </c>
      <c r="D135" s="26">
        <v>43809</v>
      </c>
      <c r="E135" s="58">
        <v>1538.8</v>
      </c>
      <c r="F135" s="53" t="s">
        <v>4642</v>
      </c>
    </row>
    <row r="136" spans="1:6" ht="28.5" customHeight="1" x14ac:dyDescent="0.25">
      <c r="A136" s="21" t="s">
        <v>4446</v>
      </c>
      <c r="B136" s="22" t="s">
        <v>3252</v>
      </c>
      <c r="C136" s="22" t="s">
        <v>4412</v>
      </c>
      <c r="D136" s="33">
        <v>43809</v>
      </c>
      <c r="E136" s="60">
        <v>11797.5</v>
      </c>
      <c r="F136" s="54" t="s">
        <v>4643</v>
      </c>
    </row>
    <row r="137" spans="1:6" ht="36" customHeight="1" x14ac:dyDescent="0.25">
      <c r="A137" s="24" t="s">
        <v>4447</v>
      </c>
      <c r="B137" s="23" t="s">
        <v>113</v>
      </c>
      <c r="C137" s="23" t="s">
        <v>4412</v>
      </c>
      <c r="D137" s="26">
        <v>43809</v>
      </c>
      <c r="E137" s="58">
        <v>5293</v>
      </c>
      <c r="F137" s="53" t="s">
        <v>4644</v>
      </c>
    </row>
    <row r="138" spans="1:6" ht="46.5" customHeight="1" x14ac:dyDescent="0.25">
      <c r="A138" s="21" t="s">
        <v>4448</v>
      </c>
      <c r="B138" s="22" t="s">
        <v>133</v>
      </c>
      <c r="C138" s="22" t="s">
        <v>4412</v>
      </c>
      <c r="D138" s="33">
        <v>43809</v>
      </c>
      <c r="E138" s="60">
        <v>12310.4</v>
      </c>
      <c r="F138" s="54" t="s">
        <v>4645</v>
      </c>
    </row>
    <row r="139" spans="1:6" ht="27" customHeight="1" x14ac:dyDescent="0.25">
      <c r="A139" s="24" t="s">
        <v>4449</v>
      </c>
      <c r="B139" s="23" t="s">
        <v>3263</v>
      </c>
      <c r="C139" s="23" t="s">
        <v>4412</v>
      </c>
      <c r="D139" s="26">
        <v>43809</v>
      </c>
      <c r="E139" s="58">
        <v>11284.5</v>
      </c>
      <c r="F139" s="53" t="s">
        <v>4646</v>
      </c>
    </row>
    <row r="140" spans="1:6" ht="33.75" customHeight="1" x14ac:dyDescent="0.25">
      <c r="A140" s="21" t="s">
        <v>4450</v>
      </c>
      <c r="B140" s="22" t="s">
        <v>3492</v>
      </c>
      <c r="C140" s="22" t="s">
        <v>4412</v>
      </c>
      <c r="D140" s="33">
        <v>43809</v>
      </c>
      <c r="E140" s="60">
        <v>11797.5</v>
      </c>
      <c r="F140" s="54" t="s">
        <v>4647</v>
      </c>
    </row>
    <row r="141" spans="1:6" ht="32.25" customHeight="1" x14ac:dyDescent="0.25">
      <c r="A141" s="24" t="s">
        <v>4451</v>
      </c>
      <c r="B141" s="23" t="s">
        <v>3479</v>
      </c>
      <c r="C141" s="23" t="s">
        <v>4412</v>
      </c>
      <c r="D141" s="26">
        <v>43809</v>
      </c>
      <c r="E141" s="58">
        <v>5393.2</v>
      </c>
      <c r="F141" s="53" t="s">
        <v>4648</v>
      </c>
    </row>
    <row r="142" spans="1:6" ht="28.5" customHeight="1" x14ac:dyDescent="0.25">
      <c r="A142" s="21" t="s">
        <v>4452</v>
      </c>
      <c r="B142" s="22" t="s">
        <v>3481</v>
      </c>
      <c r="C142" s="22" t="s">
        <v>4412</v>
      </c>
      <c r="D142" s="33">
        <v>43809</v>
      </c>
      <c r="E142" s="60">
        <v>5642.3</v>
      </c>
      <c r="F142" s="54" t="s">
        <v>4649</v>
      </c>
    </row>
    <row r="143" spans="1:6" ht="32.25" customHeight="1" x14ac:dyDescent="0.25">
      <c r="A143" s="24" t="s">
        <v>4453</v>
      </c>
      <c r="B143" s="23" t="s">
        <v>3181</v>
      </c>
      <c r="C143" s="23" t="s">
        <v>4412</v>
      </c>
      <c r="D143" s="26">
        <v>43809</v>
      </c>
      <c r="E143" s="58">
        <v>4335.6000000000004</v>
      </c>
      <c r="F143" s="53" t="s">
        <v>4650</v>
      </c>
    </row>
    <row r="144" spans="1:6" ht="33" customHeight="1" x14ac:dyDescent="0.25">
      <c r="A144" s="21" t="s">
        <v>4454</v>
      </c>
      <c r="B144" s="22" t="s">
        <v>3273</v>
      </c>
      <c r="C144" s="22" t="s">
        <v>4412</v>
      </c>
      <c r="D144" s="33">
        <v>43809</v>
      </c>
      <c r="E144" s="60">
        <v>4546.5</v>
      </c>
      <c r="F144" s="54" t="s">
        <v>4651</v>
      </c>
    </row>
    <row r="145" spans="1:6" ht="26.25" customHeight="1" x14ac:dyDescent="0.25">
      <c r="A145" s="24" t="s">
        <v>4455</v>
      </c>
      <c r="B145" s="23" t="s">
        <v>3185</v>
      </c>
      <c r="C145" s="23" t="s">
        <v>4412</v>
      </c>
      <c r="D145" s="26">
        <v>43809</v>
      </c>
      <c r="E145" s="58">
        <v>4083</v>
      </c>
      <c r="F145" s="53" t="s">
        <v>4652</v>
      </c>
    </row>
    <row r="146" spans="1:6" ht="30" customHeight="1" x14ac:dyDescent="0.25">
      <c r="A146" s="21" t="s">
        <v>4456</v>
      </c>
      <c r="B146" s="22" t="s">
        <v>3296</v>
      </c>
      <c r="C146" s="22" t="s">
        <v>4412</v>
      </c>
      <c r="D146" s="33">
        <v>43809</v>
      </c>
      <c r="E146" s="60">
        <v>1538.8</v>
      </c>
      <c r="F146" s="54" t="s">
        <v>4653</v>
      </c>
    </row>
    <row r="147" spans="1:6" ht="27" customHeight="1" x14ac:dyDescent="0.25">
      <c r="A147" s="24" t="s">
        <v>4457</v>
      </c>
      <c r="B147" s="23" t="s">
        <v>3285</v>
      </c>
      <c r="C147" s="23" t="s">
        <v>4412</v>
      </c>
      <c r="D147" s="26">
        <v>43809</v>
      </c>
      <c r="E147" s="58">
        <v>2285.1999999999998</v>
      </c>
      <c r="F147" s="53" t="s">
        <v>4654</v>
      </c>
    </row>
    <row r="148" spans="1:6" ht="25.5" customHeight="1" x14ac:dyDescent="0.25">
      <c r="A148" s="21" t="s">
        <v>4458</v>
      </c>
      <c r="B148" s="22" t="s">
        <v>3973</v>
      </c>
      <c r="C148" s="22" t="s">
        <v>4412</v>
      </c>
      <c r="D148" s="33">
        <v>43809</v>
      </c>
      <c r="E148" s="60">
        <v>1325.6</v>
      </c>
      <c r="F148" s="54" t="s">
        <v>4655</v>
      </c>
    </row>
    <row r="149" spans="1:6" ht="60" customHeight="1" x14ac:dyDescent="0.25">
      <c r="A149" s="24" t="s">
        <v>4459</v>
      </c>
      <c r="B149" s="23" t="s">
        <v>3288</v>
      </c>
      <c r="C149" s="23" t="s">
        <v>4460</v>
      </c>
      <c r="D149" s="26">
        <v>43809</v>
      </c>
      <c r="E149" s="58">
        <v>1231.04</v>
      </c>
      <c r="F149" s="53" t="s">
        <v>4656</v>
      </c>
    </row>
    <row r="150" spans="1:6" ht="44.25" customHeight="1" x14ac:dyDescent="0.25">
      <c r="A150" s="21" t="s">
        <v>4461</v>
      </c>
      <c r="B150" s="22" t="s">
        <v>3291</v>
      </c>
      <c r="C150" s="22" t="s">
        <v>4462</v>
      </c>
      <c r="D150" s="33">
        <v>43809</v>
      </c>
      <c r="E150" s="60">
        <v>792.69</v>
      </c>
      <c r="F150" s="54" t="s">
        <v>4657</v>
      </c>
    </row>
    <row r="151" spans="1:6" ht="26.25" customHeight="1" x14ac:dyDescent="0.25">
      <c r="A151" s="24" t="s">
        <v>2823</v>
      </c>
      <c r="B151" s="23" t="s">
        <v>2825</v>
      </c>
      <c r="C151" s="23" t="s">
        <v>4463</v>
      </c>
      <c r="D151" s="26">
        <v>43812</v>
      </c>
      <c r="E151" s="58">
        <v>2210714.5</v>
      </c>
      <c r="F151" s="53" t="s">
        <v>4658</v>
      </c>
    </row>
    <row r="152" spans="1:6" ht="26.25" customHeight="1" x14ac:dyDescent="0.25">
      <c r="A152" s="21" t="s">
        <v>4464</v>
      </c>
      <c r="B152" s="22" t="s">
        <v>3187</v>
      </c>
      <c r="C152" s="22" t="s">
        <v>4463</v>
      </c>
      <c r="D152" s="33">
        <v>43812</v>
      </c>
      <c r="E152" s="60">
        <v>4484.8</v>
      </c>
      <c r="F152" s="54" t="s">
        <v>4659</v>
      </c>
    </row>
    <row r="153" spans="1:6" ht="27" customHeight="1" x14ac:dyDescent="0.25">
      <c r="A153" s="24" t="s">
        <v>4465</v>
      </c>
      <c r="B153" s="23" t="s">
        <v>3189</v>
      </c>
      <c r="C153" s="23" t="s">
        <v>4463</v>
      </c>
      <c r="D153" s="26">
        <v>43812</v>
      </c>
      <c r="E153" s="58">
        <v>6180</v>
      </c>
      <c r="F153" s="53" t="s">
        <v>4660</v>
      </c>
    </row>
    <row r="154" spans="1:6" ht="21.75" customHeight="1" x14ac:dyDescent="0.25">
      <c r="A154" s="21" t="s">
        <v>4466</v>
      </c>
      <c r="B154" s="22" t="s">
        <v>3191</v>
      </c>
      <c r="C154" s="22" t="s">
        <v>4463</v>
      </c>
      <c r="D154" s="33">
        <v>43812</v>
      </c>
      <c r="E154" s="60">
        <v>8633.7999999999993</v>
      </c>
      <c r="F154" s="54" t="s">
        <v>4661</v>
      </c>
    </row>
    <row r="155" spans="1:6" ht="24.75" customHeight="1" x14ac:dyDescent="0.25">
      <c r="A155" s="24" t="s">
        <v>4467</v>
      </c>
      <c r="B155" s="23" t="s">
        <v>3193</v>
      </c>
      <c r="C155" s="23" t="s">
        <v>4463</v>
      </c>
      <c r="D155" s="26">
        <v>43812</v>
      </c>
      <c r="E155" s="58">
        <v>4152.8999999999996</v>
      </c>
      <c r="F155" s="53" t="s">
        <v>4662</v>
      </c>
    </row>
    <row r="156" spans="1:6" ht="29.25" customHeight="1" x14ac:dyDescent="0.25">
      <c r="A156" s="21" t="s">
        <v>4468</v>
      </c>
      <c r="B156" s="22" t="s">
        <v>3195</v>
      </c>
      <c r="C156" s="22" t="s">
        <v>4463</v>
      </c>
      <c r="D156" s="33">
        <v>43812</v>
      </c>
      <c r="E156" s="60">
        <v>4546.6000000000004</v>
      </c>
      <c r="F156" s="54" t="s">
        <v>4663</v>
      </c>
    </row>
    <row r="157" spans="1:6" ht="21.75" customHeight="1" x14ac:dyDescent="0.25">
      <c r="A157" s="24" t="s">
        <v>4469</v>
      </c>
      <c r="B157" s="23" t="s">
        <v>3197</v>
      </c>
      <c r="C157" s="23" t="s">
        <v>4463</v>
      </c>
      <c r="D157" s="26">
        <v>43812</v>
      </c>
      <c r="E157" s="58">
        <v>11133.4</v>
      </c>
      <c r="F157" s="53" t="s">
        <v>4664</v>
      </c>
    </row>
    <row r="158" spans="1:6" ht="22.5" customHeight="1" x14ac:dyDescent="0.25">
      <c r="A158" s="21" t="s">
        <v>4470</v>
      </c>
      <c r="B158" s="22" t="s">
        <v>3203</v>
      </c>
      <c r="C158" s="22" t="s">
        <v>4463</v>
      </c>
      <c r="D158" s="33">
        <v>43812</v>
      </c>
      <c r="E158" s="60">
        <v>7810.3</v>
      </c>
      <c r="F158" s="54" t="s">
        <v>4665</v>
      </c>
    </row>
    <row r="159" spans="1:6" ht="26.25" customHeight="1" x14ac:dyDescent="0.25">
      <c r="A159" s="24" t="s">
        <v>4471</v>
      </c>
      <c r="B159" s="23" t="s">
        <v>3205</v>
      </c>
      <c r="C159" s="23" t="s">
        <v>4463</v>
      </c>
      <c r="D159" s="26">
        <v>43812</v>
      </c>
      <c r="E159" s="58">
        <v>4460.2</v>
      </c>
      <c r="F159" s="53" t="s">
        <v>4666</v>
      </c>
    </row>
    <row r="160" spans="1:6" ht="29.25" customHeight="1" x14ac:dyDescent="0.25">
      <c r="A160" s="21" t="s">
        <v>4472</v>
      </c>
      <c r="B160" s="22" t="s">
        <v>3207</v>
      </c>
      <c r="C160" s="22" t="s">
        <v>4463</v>
      </c>
      <c r="D160" s="33">
        <v>43812</v>
      </c>
      <c r="E160" s="60">
        <v>6973.6</v>
      </c>
      <c r="F160" s="54" t="s">
        <v>4667</v>
      </c>
    </row>
    <row r="161" spans="1:6" ht="28.5" customHeight="1" x14ac:dyDescent="0.25">
      <c r="A161" s="24" t="s">
        <v>4473</v>
      </c>
      <c r="B161" s="23" t="s">
        <v>3212</v>
      </c>
      <c r="C161" s="23" t="s">
        <v>4463</v>
      </c>
      <c r="D161" s="26">
        <v>43812</v>
      </c>
      <c r="E161" s="58">
        <v>7326.7</v>
      </c>
      <c r="F161" s="53" t="s">
        <v>4668</v>
      </c>
    </row>
    <row r="162" spans="1:6" ht="24.75" customHeight="1" x14ac:dyDescent="0.25">
      <c r="A162" s="21" t="s">
        <v>4474</v>
      </c>
      <c r="B162" s="22" t="s">
        <v>3214</v>
      </c>
      <c r="C162" s="22" t="s">
        <v>4463</v>
      </c>
      <c r="D162" s="33">
        <v>43812</v>
      </c>
      <c r="E162" s="60">
        <v>6283.5</v>
      </c>
      <c r="F162" s="54" t="s">
        <v>4669</v>
      </c>
    </row>
    <row r="163" spans="1:6" ht="27" customHeight="1" x14ac:dyDescent="0.25">
      <c r="A163" s="24" t="s">
        <v>4475</v>
      </c>
      <c r="B163" s="23" t="s">
        <v>3216</v>
      </c>
      <c r="C163" s="23" t="s">
        <v>4463</v>
      </c>
      <c r="D163" s="26">
        <v>43812</v>
      </c>
      <c r="E163" s="58">
        <v>6136.2</v>
      </c>
      <c r="F163" s="53" t="s">
        <v>4670</v>
      </c>
    </row>
    <row r="164" spans="1:6" ht="33" customHeight="1" x14ac:dyDescent="0.25">
      <c r="A164" s="21" t="s">
        <v>4476</v>
      </c>
      <c r="B164" s="22" t="s">
        <v>3218</v>
      </c>
      <c r="C164" s="22" t="s">
        <v>4463</v>
      </c>
      <c r="D164" s="33">
        <v>43812</v>
      </c>
      <c r="E164" s="60">
        <v>6864.1</v>
      </c>
      <c r="F164" s="54" t="s">
        <v>4671</v>
      </c>
    </row>
    <row r="165" spans="1:6" ht="23.25" customHeight="1" x14ac:dyDescent="0.25">
      <c r="A165" s="24" t="s">
        <v>4477</v>
      </c>
      <c r="B165" s="23" t="s">
        <v>3222</v>
      </c>
      <c r="C165" s="23" t="s">
        <v>4463</v>
      </c>
      <c r="D165" s="26">
        <v>43812</v>
      </c>
      <c r="E165" s="58">
        <v>11590.4</v>
      </c>
      <c r="F165" s="53" t="s">
        <v>4672</v>
      </c>
    </row>
    <row r="166" spans="1:6" ht="32.25" customHeight="1" x14ac:dyDescent="0.25">
      <c r="A166" s="21" t="s">
        <v>4478</v>
      </c>
      <c r="B166" s="22" t="s">
        <v>3224</v>
      </c>
      <c r="C166" s="22" t="s">
        <v>4463</v>
      </c>
      <c r="D166" s="33">
        <v>43812</v>
      </c>
      <c r="E166" s="60">
        <v>6824.7</v>
      </c>
      <c r="F166" s="54" t="s">
        <v>4673</v>
      </c>
    </row>
    <row r="167" spans="1:6" ht="25.5" customHeight="1" x14ac:dyDescent="0.25">
      <c r="A167" s="24" t="s">
        <v>4479</v>
      </c>
      <c r="B167" s="23" t="s">
        <v>3226</v>
      </c>
      <c r="C167" s="23" t="s">
        <v>4463</v>
      </c>
      <c r="D167" s="26">
        <v>43812</v>
      </c>
      <c r="E167" s="58">
        <v>4159.2</v>
      </c>
      <c r="F167" s="53" t="s">
        <v>4674</v>
      </c>
    </row>
    <row r="168" spans="1:6" ht="24" customHeight="1" x14ac:dyDescent="0.25">
      <c r="A168" s="21" t="s">
        <v>4480</v>
      </c>
      <c r="B168" s="22" t="s">
        <v>3449</v>
      </c>
      <c r="C168" s="22" t="s">
        <v>4463</v>
      </c>
      <c r="D168" s="33">
        <v>43812</v>
      </c>
      <c r="E168" s="60">
        <v>5971.3</v>
      </c>
      <c r="F168" s="54" t="s">
        <v>4675</v>
      </c>
    </row>
    <row r="169" spans="1:6" ht="29.25" customHeight="1" x14ac:dyDescent="0.25">
      <c r="A169" s="24" t="s">
        <v>4481</v>
      </c>
      <c r="B169" s="23" t="s">
        <v>3453</v>
      </c>
      <c r="C169" s="23" t="s">
        <v>4463</v>
      </c>
      <c r="D169" s="26">
        <v>43812</v>
      </c>
      <c r="E169" s="58">
        <v>6794.4</v>
      </c>
      <c r="F169" s="53" t="s">
        <v>4676</v>
      </c>
    </row>
    <row r="170" spans="1:6" ht="25.5" customHeight="1" x14ac:dyDescent="0.25">
      <c r="A170" s="21" t="s">
        <v>4482</v>
      </c>
      <c r="B170" s="22" t="s">
        <v>3485</v>
      </c>
      <c r="C170" s="22" t="s">
        <v>4463</v>
      </c>
      <c r="D170" s="33">
        <v>43812</v>
      </c>
      <c r="E170" s="60">
        <v>7446.8</v>
      </c>
      <c r="F170" s="54" t="s">
        <v>4677</v>
      </c>
    </row>
    <row r="171" spans="1:6" x14ac:dyDescent="0.25">
      <c r="A171" s="24" t="s">
        <v>4483</v>
      </c>
      <c r="B171" s="23" t="s">
        <v>3456</v>
      </c>
      <c r="C171" s="23" t="s">
        <v>4463</v>
      </c>
      <c r="D171" s="26">
        <v>43812</v>
      </c>
      <c r="E171" s="58">
        <v>6320.4</v>
      </c>
      <c r="F171" s="53" t="s">
        <v>4678</v>
      </c>
    </row>
    <row r="172" spans="1:6" ht="33.75" customHeight="1" x14ac:dyDescent="0.25">
      <c r="A172" s="21" t="s">
        <v>4484</v>
      </c>
      <c r="B172" s="22" t="s">
        <v>3458</v>
      </c>
      <c r="C172" s="22" t="s">
        <v>4463</v>
      </c>
      <c r="D172" s="33">
        <v>43812</v>
      </c>
      <c r="E172" s="60">
        <v>7331.7</v>
      </c>
      <c r="F172" s="54" t="s">
        <v>4679</v>
      </c>
    </row>
    <row r="173" spans="1:6" ht="33" customHeight="1" x14ac:dyDescent="0.25">
      <c r="A173" s="24" t="s">
        <v>4485</v>
      </c>
      <c r="B173" s="23" t="s">
        <v>3460</v>
      </c>
      <c r="C173" s="23" t="s">
        <v>4463</v>
      </c>
      <c r="D173" s="26">
        <v>43812</v>
      </c>
      <c r="E173" s="58">
        <v>6505.9</v>
      </c>
      <c r="F173" s="53" t="s">
        <v>4680</v>
      </c>
    </row>
    <row r="174" spans="1:6" ht="35.25" customHeight="1" x14ac:dyDescent="0.25">
      <c r="A174" s="21" t="s">
        <v>4486</v>
      </c>
      <c r="B174" s="22" t="s">
        <v>3462</v>
      </c>
      <c r="C174" s="22" t="s">
        <v>4463</v>
      </c>
      <c r="D174" s="33">
        <v>43812</v>
      </c>
      <c r="E174" s="60">
        <v>6064.5</v>
      </c>
      <c r="F174" s="54" t="s">
        <v>4681</v>
      </c>
    </row>
    <row r="175" spans="1:6" ht="27" customHeight="1" x14ac:dyDescent="0.25">
      <c r="A175" s="24" t="s">
        <v>4487</v>
      </c>
      <c r="B175" s="23" t="s">
        <v>3464</v>
      </c>
      <c r="C175" s="23" t="s">
        <v>4463</v>
      </c>
      <c r="D175" s="26">
        <v>43812</v>
      </c>
      <c r="E175" s="58">
        <v>6586.6</v>
      </c>
      <c r="F175" s="53" t="s">
        <v>4682</v>
      </c>
    </row>
    <row r="176" spans="1:6" ht="41.25" customHeight="1" x14ac:dyDescent="0.25">
      <c r="A176" s="21" t="s">
        <v>4488</v>
      </c>
      <c r="B176" s="22" t="s">
        <v>3466</v>
      </c>
      <c r="C176" s="22" t="s">
        <v>4463</v>
      </c>
      <c r="D176" s="33">
        <v>43812</v>
      </c>
      <c r="E176" s="60">
        <v>8221.2999999999993</v>
      </c>
      <c r="F176" s="54" t="s">
        <v>4683</v>
      </c>
    </row>
    <row r="177" spans="1:6" ht="39" customHeight="1" x14ac:dyDescent="0.25">
      <c r="A177" s="24" t="s">
        <v>4489</v>
      </c>
      <c r="B177" s="23" t="s">
        <v>3240</v>
      </c>
      <c r="C177" s="23" t="s">
        <v>4463</v>
      </c>
      <c r="D177" s="26">
        <v>43812</v>
      </c>
      <c r="E177" s="58">
        <v>6792.9</v>
      </c>
      <c r="F177" s="53" t="s">
        <v>4684</v>
      </c>
    </row>
    <row r="178" spans="1:6" ht="28.5" customHeight="1" x14ac:dyDescent="0.25">
      <c r="A178" s="21" t="s">
        <v>4490</v>
      </c>
      <c r="B178" s="22" t="s">
        <v>60</v>
      </c>
      <c r="C178" s="22" t="s">
        <v>4463</v>
      </c>
      <c r="D178" s="33">
        <v>43812</v>
      </c>
      <c r="E178" s="60">
        <v>8805.7000000000007</v>
      </c>
      <c r="F178" s="54" t="s">
        <v>4685</v>
      </c>
    </row>
    <row r="179" spans="1:6" ht="49.5" customHeight="1" x14ac:dyDescent="0.25">
      <c r="A179" s="24" t="s">
        <v>4491</v>
      </c>
      <c r="B179" s="23" t="s">
        <v>75</v>
      </c>
      <c r="C179" s="23" t="s">
        <v>4463</v>
      </c>
      <c r="D179" s="26">
        <v>43812</v>
      </c>
      <c r="E179" s="58">
        <v>8920.4</v>
      </c>
      <c r="F179" s="53" t="s">
        <v>4686</v>
      </c>
    </row>
    <row r="180" spans="1:6" x14ac:dyDescent="0.25">
      <c r="A180" s="21" t="s">
        <v>4492</v>
      </c>
      <c r="B180" s="22" t="s">
        <v>78</v>
      </c>
      <c r="C180" s="22" t="s">
        <v>4463</v>
      </c>
      <c r="D180" s="33">
        <v>43812</v>
      </c>
      <c r="E180" s="60">
        <v>9808</v>
      </c>
      <c r="F180" s="54" t="s">
        <v>4687</v>
      </c>
    </row>
    <row r="181" spans="1:6" ht="32.25" customHeight="1" x14ac:dyDescent="0.25">
      <c r="A181" s="24" t="s">
        <v>4493</v>
      </c>
      <c r="B181" s="23" t="s">
        <v>590</v>
      </c>
      <c r="C181" s="23" t="s">
        <v>4463</v>
      </c>
      <c r="D181" s="26">
        <v>43812</v>
      </c>
      <c r="E181" s="58">
        <v>9807.9</v>
      </c>
      <c r="F181" s="53" t="s">
        <v>4688</v>
      </c>
    </row>
    <row r="182" spans="1:6" ht="39" customHeight="1" x14ac:dyDescent="0.25">
      <c r="A182" s="21" t="s">
        <v>4494</v>
      </c>
      <c r="B182" s="22" t="s">
        <v>3248</v>
      </c>
      <c r="C182" s="22" t="s">
        <v>4463</v>
      </c>
      <c r="D182" s="33">
        <v>43812</v>
      </c>
      <c r="E182" s="60">
        <v>6179.9</v>
      </c>
      <c r="F182" s="54" t="s">
        <v>4689</v>
      </c>
    </row>
    <row r="183" spans="1:6" ht="48.75" customHeight="1" x14ac:dyDescent="0.25">
      <c r="A183" s="24" t="s">
        <v>4495</v>
      </c>
      <c r="B183" s="23" t="s">
        <v>106</v>
      </c>
      <c r="C183" s="23" t="s">
        <v>4463</v>
      </c>
      <c r="D183" s="26">
        <v>43812</v>
      </c>
      <c r="E183" s="58">
        <v>10082.799999999999</v>
      </c>
      <c r="F183" s="53" t="s">
        <v>4690</v>
      </c>
    </row>
    <row r="184" spans="1:6" x14ac:dyDescent="0.25">
      <c r="A184" s="21" t="s">
        <v>4496</v>
      </c>
      <c r="B184" s="22" t="s">
        <v>2778</v>
      </c>
      <c r="C184" s="22" t="s">
        <v>4463</v>
      </c>
      <c r="D184" s="33">
        <v>43812</v>
      </c>
      <c r="E184" s="60">
        <v>16549.599999999999</v>
      </c>
      <c r="F184" s="54" t="s">
        <v>4691</v>
      </c>
    </row>
    <row r="185" spans="1:6" ht="44.25" customHeight="1" x14ac:dyDescent="0.25">
      <c r="A185" s="24" t="s">
        <v>4497</v>
      </c>
      <c r="B185" s="23" t="s">
        <v>3252</v>
      </c>
      <c r="C185" s="23" t="s">
        <v>4463</v>
      </c>
      <c r="D185" s="26">
        <v>43812</v>
      </c>
      <c r="E185" s="58">
        <v>16549.7</v>
      </c>
      <c r="F185" s="53" t="s">
        <v>4692</v>
      </c>
    </row>
    <row r="186" spans="1:6" ht="37.5" customHeight="1" x14ac:dyDescent="0.25">
      <c r="A186" s="21" t="s">
        <v>4498</v>
      </c>
      <c r="B186" s="22" t="s">
        <v>113</v>
      </c>
      <c r="C186" s="22" t="s">
        <v>4463</v>
      </c>
      <c r="D186" s="33">
        <v>43812</v>
      </c>
      <c r="E186" s="60">
        <v>9185.1</v>
      </c>
      <c r="F186" s="54" t="s">
        <v>4693</v>
      </c>
    </row>
    <row r="187" spans="1:6" ht="47.25" customHeight="1" x14ac:dyDescent="0.25">
      <c r="A187" s="24" t="s">
        <v>4499</v>
      </c>
      <c r="B187" s="23" t="s">
        <v>4501</v>
      </c>
      <c r="C187" s="23" t="s">
        <v>4500</v>
      </c>
      <c r="D187" s="26">
        <v>43812</v>
      </c>
      <c r="E187" s="58">
        <v>7797.9</v>
      </c>
      <c r="F187" s="53" t="s">
        <v>4694</v>
      </c>
    </row>
    <row r="188" spans="1:6" ht="39.75" customHeight="1" x14ac:dyDescent="0.25">
      <c r="A188" s="21" t="s">
        <v>4502</v>
      </c>
      <c r="B188" s="22" t="s">
        <v>4504</v>
      </c>
      <c r="C188" s="22" t="s">
        <v>4503</v>
      </c>
      <c r="D188" s="33">
        <v>43812</v>
      </c>
      <c r="E188" s="60">
        <v>9265.4</v>
      </c>
      <c r="F188" s="54" t="s">
        <v>4695</v>
      </c>
    </row>
    <row r="189" spans="1:6" ht="35.25" customHeight="1" x14ac:dyDescent="0.25">
      <c r="A189" s="24" t="s">
        <v>4505</v>
      </c>
      <c r="B189" s="23" t="s">
        <v>133</v>
      </c>
      <c r="C189" s="23" t="s">
        <v>4463</v>
      </c>
      <c r="D189" s="26">
        <v>43812</v>
      </c>
      <c r="E189" s="58">
        <v>16549.599999999999</v>
      </c>
      <c r="F189" s="53" t="s">
        <v>4696</v>
      </c>
    </row>
    <row r="190" spans="1:6" ht="25.5" customHeight="1" x14ac:dyDescent="0.25">
      <c r="A190" s="21" t="s">
        <v>4506</v>
      </c>
      <c r="B190" s="22" t="s">
        <v>3263</v>
      </c>
      <c r="C190" s="22" t="s">
        <v>4463</v>
      </c>
      <c r="D190" s="33">
        <v>43812</v>
      </c>
      <c r="E190" s="60">
        <v>16549.599999999999</v>
      </c>
      <c r="F190" s="54" t="s">
        <v>4697</v>
      </c>
    </row>
    <row r="191" spans="1:6" ht="30" customHeight="1" x14ac:dyDescent="0.25">
      <c r="A191" s="24" t="s">
        <v>4507</v>
      </c>
      <c r="B191" s="23" t="s">
        <v>3492</v>
      </c>
      <c r="C191" s="23" t="s">
        <v>4463</v>
      </c>
      <c r="D191" s="26">
        <v>43812</v>
      </c>
      <c r="E191" s="58">
        <v>16549.599999999999</v>
      </c>
      <c r="F191" s="53" t="s">
        <v>4698</v>
      </c>
    </row>
    <row r="192" spans="1:6" ht="44.25" customHeight="1" x14ac:dyDescent="0.25">
      <c r="A192" s="21" t="s">
        <v>4508</v>
      </c>
      <c r="B192" s="22" t="s">
        <v>4510</v>
      </c>
      <c r="C192" s="22" t="s">
        <v>4509</v>
      </c>
      <c r="D192" s="33">
        <v>43812</v>
      </c>
      <c r="E192" s="60">
        <v>10244.9</v>
      </c>
      <c r="F192" s="54" t="s">
        <v>4699</v>
      </c>
    </row>
    <row r="193" spans="1:6" ht="25.5" customHeight="1" x14ac:dyDescent="0.25">
      <c r="A193" s="24" t="s">
        <v>4511</v>
      </c>
      <c r="B193" s="23" t="s">
        <v>4513</v>
      </c>
      <c r="C193" s="23" t="s">
        <v>4512</v>
      </c>
      <c r="D193" s="26">
        <v>43812</v>
      </c>
      <c r="E193" s="58">
        <v>23892.6</v>
      </c>
      <c r="F193" s="53" t="s">
        <v>4700</v>
      </c>
    </row>
    <row r="194" spans="1:6" ht="40.5" customHeight="1" x14ac:dyDescent="0.25">
      <c r="A194" s="21" t="s">
        <v>4514</v>
      </c>
      <c r="B194" s="22" t="s">
        <v>4516</v>
      </c>
      <c r="C194" s="22" t="s">
        <v>4515</v>
      </c>
      <c r="D194" s="33">
        <v>43812</v>
      </c>
      <c r="E194" s="60">
        <v>8979.6</v>
      </c>
      <c r="F194" s="54" t="s">
        <v>4701</v>
      </c>
    </row>
    <row r="195" spans="1:6" ht="47.25" customHeight="1" x14ac:dyDescent="0.25">
      <c r="A195" s="24" t="s">
        <v>4517</v>
      </c>
      <c r="B195" s="23" t="s">
        <v>4519</v>
      </c>
      <c r="C195" s="23" t="s">
        <v>4518</v>
      </c>
      <c r="D195" s="26">
        <v>43812</v>
      </c>
      <c r="E195" s="58">
        <v>6069.1</v>
      </c>
      <c r="F195" s="53" t="s">
        <v>4702</v>
      </c>
    </row>
    <row r="196" spans="1:6" ht="34.5" customHeight="1" x14ac:dyDescent="0.25">
      <c r="A196" s="21" t="s">
        <v>4520</v>
      </c>
      <c r="B196" s="22" t="s">
        <v>3479</v>
      </c>
      <c r="C196" s="22" t="s">
        <v>4463</v>
      </c>
      <c r="D196" s="33">
        <v>43812</v>
      </c>
      <c r="E196" s="60">
        <v>6655.7</v>
      </c>
      <c r="F196" s="54" t="s">
        <v>4703</v>
      </c>
    </row>
    <row r="197" spans="1:6" ht="50.25" customHeight="1" x14ac:dyDescent="0.25">
      <c r="A197" s="24" t="s">
        <v>4521</v>
      </c>
      <c r="B197" s="23" t="s">
        <v>3481</v>
      </c>
      <c r="C197" s="23" t="s">
        <v>4463</v>
      </c>
      <c r="D197" s="26">
        <v>43812</v>
      </c>
      <c r="E197" s="58">
        <v>16549.599999999999</v>
      </c>
      <c r="F197" s="53" t="s">
        <v>4704</v>
      </c>
    </row>
    <row r="198" spans="1:6" ht="39" customHeight="1" x14ac:dyDescent="0.25">
      <c r="A198" s="21" t="s">
        <v>4522</v>
      </c>
      <c r="B198" s="22" t="s">
        <v>187</v>
      </c>
      <c r="C198" s="22" t="s">
        <v>4509</v>
      </c>
      <c r="D198" s="33">
        <v>43812</v>
      </c>
      <c r="E198" s="60">
        <v>17447.2</v>
      </c>
      <c r="F198" s="54" t="s">
        <v>4705</v>
      </c>
    </row>
    <row r="199" spans="1:6" ht="22.5" customHeight="1" x14ac:dyDescent="0.25">
      <c r="A199" s="24" t="s">
        <v>4523</v>
      </c>
      <c r="B199" s="23" t="s">
        <v>3181</v>
      </c>
      <c r="C199" s="23" t="s">
        <v>4463</v>
      </c>
      <c r="D199" s="26">
        <v>43812</v>
      </c>
      <c r="E199" s="58">
        <v>5796.1</v>
      </c>
      <c r="F199" s="53" t="s">
        <v>4706</v>
      </c>
    </row>
    <row r="200" spans="1:6" ht="25.5" customHeight="1" x14ac:dyDescent="0.25">
      <c r="A200" s="21" t="s">
        <v>4524</v>
      </c>
      <c r="B200" s="22" t="s">
        <v>3273</v>
      </c>
      <c r="C200" s="22" t="s">
        <v>4463</v>
      </c>
      <c r="D200" s="33">
        <v>43812</v>
      </c>
      <c r="E200" s="60">
        <v>8488</v>
      </c>
      <c r="F200" s="54" t="s">
        <v>4707</v>
      </c>
    </row>
    <row r="201" spans="1:6" ht="21" customHeight="1" x14ac:dyDescent="0.25">
      <c r="A201" s="24" t="s">
        <v>4525</v>
      </c>
      <c r="B201" s="23" t="s">
        <v>3185</v>
      </c>
      <c r="C201" s="23" t="s">
        <v>4463</v>
      </c>
      <c r="D201" s="26">
        <v>43812</v>
      </c>
      <c r="E201" s="58">
        <v>6655.7</v>
      </c>
      <c r="F201" s="53" t="s">
        <v>4708</v>
      </c>
    </row>
    <row r="202" spans="1:6" ht="24" customHeight="1" x14ac:dyDescent="0.25">
      <c r="A202" s="21" t="s">
        <v>4526</v>
      </c>
      <c r="B202" s="22" t="s">
        <v>3296</v>
      </c>
      <c r="C202" s="22" t="s">
        <v>4463</v>
      </c>
      <c r="D202" s="33">
        <v>43812</v>
      </c>
      <c r="E202" s="60">
        <v>16549.599999999999</v>
      </c>
      <c r="F202" s="54" t="s">
        <v>4709</v>
      </c>
    </row>
    <row r="203" spans="1:6" ht="24.75" customHeight="1" x14ac:dyDescent="0.25">
      <c r="A203" s="24" t="s">
        <v>4527</v>
      </c>
      <c r="B203" s="23" t="s">
        <v>4528</v>
      </c>
      <c r="C203" s="23" t="s">
        <v>3564</v>
      </c>
      <c r="D203" s="26">
        <v>43812</v>
      </c>
      <c r="E203" s="58">
        <v>11558.1</v>
      </c>
      <c r="F203" s="53" t="s">
        <v>4710</v>
      </c>
    </row>
    <row r="204" spans="1:6" ht="24.75" customHeight="1" x14ac:dyDescent="0.25">
      <c r="A204" s="21" t="s">
        <v>4529</v>
      </c>
      <c r="B204" s="22" t="s">
        <v>3285</v>
      </c>
      <c r="C204" s="22" t="s">
        <v>4463</v>
      </c>
      <c r="D204" s="33">
        <v>43812</v>
      </c>
      <c r="E204" s="60">
        <v>6655.7</v>
      </c>
      <c r="F204" s="54" t="s">
        <v>4711</v>
      </c>
    </row>
    <row r="205" spans="1:6" ht="27.75" customHeight="1" x14ac:dyDescent="0.25">
      <c r="A205" s="24" t="s">
        <v>4530</v>
      </c>
      <c r="B205" s="23" t="s">
        <v>3973</v>
      </c>
      <c r="C205" s="23" t="s">
        <v>4463</v>
      </c>
      <c r="D205" s="26">
        <v>43812</v>
      </c>
      <c r="E205" s="58">
        <v>6655.8</v>
      </c>
      <c r="F205" s="53" t="s">
        <v>4712</v>
      </c>
    </row>
    <row r="206" spans="1:6" ht="28.5" customHeight="1" x14ac:dyDescent="0.25">
      <c r="A206" s="21" t="s">
        <v>4531</v>
      </c>
      <c r="B206" s="22" t="s">
        <v>4533</v>
      </c>
      <c r="C206" s="22" t="s">
        <v>4532</v>
      </c>
      <c r="D206" s="33">
        <v>43812</v>
      </c>
      <c r="E206" s="60">
        <v>8551.5</v>
      </c>
      <c r="F206" s="54" t="s">
        <v>4713</v>
      </c>
    </row>
    <row r="207" spans="1:6" ht="84" customHeight="1" x14ac:dyDescent="0.25">
      <c r="A207" s="24" t="s">
        <v>4534</v>
      </c>
      <c r="B207" s="23" t="s">
        <v>3288</v>
      </c>
      <c r="C207" s="23" t="s">
        <v>4535</v>
      </c>
      <c r="D207" s="26">
        <v>43812</v>
      </c>
      <c r="E207" s="58">
        <v>2255.67</v>
      </c>
      <c r="F207" s="53" t="s">
        <v>4714</v>
      </c>
    </row>
    <row r="208" spans="1:6" ht="45" customHeight="1" x14ac:dyDescent="0.25">
      <c r="A208" s="21" t="s">
        <v>4536</v>
      </c>
      <c r="B208" s="22" t="s">
        <v>3291</v>
      </c>
      <c r="C208" s="22" t="s">
        <v>4537</v>
      </c>
      <c r="D208" s="33">
        <v>43812</v>
      </c>
      <c r="E208" s="60">
        <v>1069.04</v>
      </c>
      <c r="F208" s="54" t="s">
        <v>4715</v>
      </c>
    </row>
    <row r="209" spans="1:6" ht="29.25" customHeight="1" x14ac:dyDescent="0.25">
      <c r="A209" s="24" t="s">
        <v>2823</v>
      </c>
      <c r="B209" s="23" t="s">
        <v>2002</v>
      </c>
      <c r="C209" s="23" t="s">
        <v>2002</v>
      </c>
      <c r="D209" s="26">
        <v>43816</v>
      </c>
      <c r="E209" s="58">
        <f>312*1.16</f>
        <v>361.91999999999996</v>
      </c>
      <c r="F209" s="53" t="s">
        <v>4716</v>
      </c>
    </row>
    <row r="210" spans="1:6" ht="31.5" customHeight="1" x14ac:dyDescent="0.25">
      <c r="A210" s="21" t="s">
        <v>2823</v>
      </c>
      <c r="B210" s="22" t="s">
        <v>2825</v>
      </c>
      <c r="C210" s="22" t="s">
        <v>4538</v>
      </c>
      <c r="D210" s="33">
        <v>43819</v>
      </c>
      <c r="E210" s="60">
        <v>2562563.1</v>
      </c>
      <c r="F210" s="54" t="s">
        <v>4717</v>
      </c>
    </row>
    <row r="211" spans="1:6" ht="28.5" customHeight="1" x14ac:dyDescent="0.25">
      <c r="A211" s="24" t="s">
        <v>4539</v>
      </c>
      <c r="B211" s="23" t="s">
        <v>3187</v>
      </c>
      <c r="C211" s="23" t="s">
        <v>4538</v>
      </c>
      <c r="D211" s="26">
        <v>43829</v>
      </c>
      <c r="E211" s="58">
        <v>5563.1</v>
      </c>
      <c r="F211" s="53" t="s">
        <v>4718</v>
      </c>
    </row>
    <row r="212" spans="1:6" ht="28.5" customHeight="1" x14ac:dyDescent="0.25">
      <c r="A212" s="21" t="s">
        <v>4540</v>
      </c>
      <c r="B212" s="22" t="s">
        <v>3189</v>
      </c>
      <c r="C212" s="22" t="s">
        <v>4538</v>
      </c>
      <c r="D212" s="33">
        <v>43829</v>
      </c>
      <c r="E212" s="60">
        <v>7489.6</v>
      </c>
      <c r="F212" s="54" t="s">
        <v>4719</v>
      </c>
    </row>
    <row r="213" spans="1:6" ht="30" customHeight="1" x14ac:dyDescent="0.25">
      <c r="A213" s="24" t="s">
        <v>4541</v>
      </c>
      <c r="B213" s="23" t="s">
        <v>3191</v>
      </c>
      <c r="C213" s="23" t="s">
        <v>4538</v>
      </c>
      <c r="D213" s="26">
        <v>43829</v>
      </c>
      <c r="E213" s="58">
        <v>9717.2000000000007</v>
      </c>
      <c r="F213" s="53" t="s">
        <v>4720</v>
      </c>
    </row>
    <row r="214" spans="1:6" ht="29.25" customHeight="1" x14ac:dyDescent="0.25">
      <c r="A214" s="21" t="s">
        <v>4542</v>
      </c>
      <c r="B214" s="22" t="s">
        <v>3193</v>
      </c>
      <c r="C214" s="22" t="s">
        <v>4538</v>
      </c>
      <c r="D214" s="33">
        <v>43829</v>
      </c>
      <c r="E214" s="60">
        <v>5191.8</v>
      </c>
      <c r="F214" s="54" t="s">
        <v>4721</v>
      </c>
    </row>
    <row r="215" spans="1:6" ht="27" customHeight="1" x14ac:dyDescent="0.25">
      <c r="A215" s="24" t="s">
        <v>4543</v>
      </c>
      <c r="B215" s="23" t="s">
        <v>3195</v>
      </c>
      <c r="C215" s="23" t="s">
        <v>4538</v>
      </c>
      <c r="D215" s="26">
        <v>43829</v>
      </c>
      <c r="E215" s="58">
        <v>7553.3</v>
      </c>
      <c r="F215" s="53" t="s">
        <v>4722</v>
      </c>
    </row>
    <row r="216" spans="1:6" ht="24.75" customHeight="1" x14ac:dyDescent="0.25">
      <c r="A216" s="21" t="s">
        <v>4544</v>
      </c>
      <c r="B216" s="22" t="s">
        <v>3197</v>
      </c>
      <c r="C216" s="22" t="s">
        <v>4538</v>
      </c>
      <c r="D216" s="33">
        <v>43829</v>
      </c>
      <c r="E216" s="60">
        <v>12326.3</v>
      </c>
      <c r="F216" s="54" t="s">
        <v>4723</v>
      </c>
    </row>
    <row r="217" spans="1:6" ht="21" customHeight="1" x14ac:dyDescent="0.25">
      <c r="A217" s="24" t="s">
        <v>4545</v>
      </c>
      <c r="B217" s="23" t="s">
        <v>3203</v>
      </c>
      <c r="C217" s="23" t="s">
        <v>4538</v>
      </c>
      <c r="D217" s="26">
        <v>43829</v>
      </c>
      <c r="E217" s="58">
        <v>11024.6</v>
      </c>
      <c r="F217" s="53" t="s">
        <v>4724</v>
      </c>
    </row>
    <row r="218" spans="1:6" ht="24" customHeight="1" x14ac:dyDescent="0.25">
      <c r="A218" s="21" t="s">
        <v>4546</v>
      </c>
      <c r="B218" s="22" t="s">
        <v>3205</v>
      </c>
      <c r="C218" s="22" t="s">
        <v>4538</v>
      </c>
      <c r="D218" s="33">
        <v>43829</v>
      </c>
      <c r="E218" s="60">
        <v>7208.6</v>
      </c>
      <c r="F218" s="54" t="s">
        <v>4725</v>
      </c>
    </row>
    <row r="219" spans="1:6" ht="30" customHeight="1" x14ac:dyDescent="0.25">
      <c r="A219" s="24" t="s">
        <v>4547</v>
      </c>
      <c r="B219" s="23" t="s">
        <v>3207</v>
      </c>
      <c r="C219" s="23" t="s">
        <v>4538</v>
      </c>
      <c r="D219" s="26">
        <v>43829</v>
      </c>
      <c r="E219" s="58">
        <v>7599.2</v>
      </c>
      <c r="F219" s="53" t="s">
        <v>4726</v>
      </c>
    </row>
    <row r="220" spans="1:6" x14ac:dyDescent="0.25">
      <c r="A220" s="21" t="s">
        <v>4548</v>
      </c>
      <c r="B220" s="22" t="s">
        <v>3119</v>
      </c>
      <c r="C220" s="22" t="s">
        <v>3119</v>
      </c>
      <c r="D220" s="33">
        <v>43829</v>
      </c>
      <c r="E220" s="60">
        <v>0</v>
      </c>
      <c r="F220" s="54" t="s">
        <v>4727</v>
      </c>
    </row>
    <row r="221" spans="1:6" ht="22.5" customHeight="1" x14ac:dyDescent="0.25">
      <c r="A221" s="24" t="s">
        <v>4549</v>
      </c>
      <c r="B221" s="23" t="s">
        <v>3214</v>
      </c>
      <c r="C221" s="23" t="s">
        <v>4538</v>
      </c>
      <c r="D221" s="26">
        <v>43829</v>
      </c>
      <c r="E221" s="58">
        <v>9428.5</v>
      </c>
      <c r="F221" s="53" t="s">
        <v>4728</v>
      </c>
    </row>
    <row r="222" spans="1:6" ht="20.25" customHeight="1" x14ac:dyDescent="0.25">
      <c r="A222" s="21" t="s">
        <v>4550</v>
      </c>
      <c r="B222" s="22" t="s">
        <v>3216</v>
      </c>
      <c r="C222" s="22" t="s">
        <v>4538</v>
      </c>
      <c r="D222" s="33">
        <v>43829</v>
      </c>
      <c r="E222" s="60">
        <v>7456</v>
      </c>
      <c r="F222" s="54" t="s">
        <v>4729</v>
      </c>
    </row>
    <row r="223" spans="1:6" ht="28.5" customHeight="1" x14ac:dyDescent="0.25">
      <c r="A223" s="24" t="s">
        <v>4551</v>
      </c>
      <c r="B223" s="23" t="s">
        <v>3218</v>
      </c>
      <c r="C223" s="23" t="s">
        <v>4538</v>
      </c>
      <c r="D223" s="26">
        <v>43829</v>
      </c>
      <c r="E223" s="58">
        <v>7709.3</v>
      </c>
      <c r="F223" s="53" t="s">
        <v>4730</v>
      </c>
    </row>
    <row r="224" spans="1:6" ht="30.75" customHeight="1" x14ac:dyDescent="0.25">
      <c r="A224" s="21" t="s">
        <v>4552</v>
      </c>
      <c r="B224" s="22" t="s">
        <v>3222</v>
      </c>
      <c r="C224" s="22" t="s">
        <v>4538</v>
      </c>
      <c r="D224" s="33">
        <v>43829</v>
      </c>
      <c r="E224" s="60">
        <v>12783.2</v>
      </c>
      <c r="F224" s="54" t="s">
        <v>4731</v>
      </c>
    </row>
    <row r="225" spans="1:6" ht="28.5" customHeight="1" x14ac:dyDescent="0.25">
      <c r="A225" s="24" t="s">
        <v>4553</v>
      </c>
      <c r="B225" s="23" t="s">
        <v>3224</v>
      </c>
      <c r="C225" s="23" t="s">
        <v>4538</v>
      </c>
      <c r="D225" s="26">
        <v>43829</v>
      </c>
      <c r="E225" s="58">
        <v>8144.5</v>
      </c>
      <c r="F225" s="53" t="s">
        <v>4732</v>
      </c>
    </row>
    <row r="226" spans="1:6" ht="16.5" customHeight="1" x14ac:dyDescent="0.25">
      <c r="A226" s="21" t="s">
        <v>4554</v>
      </c>
      <c r="B226" s="22" t="s">
        <v>3226</v>
      </c>
      <c r="C226" s="22" t="s">
        <v>4538</v>
      </c>
      <c r="D226" s="33">
        <v>43829</v>
      </c>
      <c r="E226" s="60">
        <v>6491.1</v>
      </c>
      <c r="F226" s="54" t="s">
        <v>4733</v>
      </c>
    </row>
    <row r="227" spans="1:6" ht="20.25" customHeight="1" x14ac:dyDescent="0.25">
      <c r="A227" s="24" t="s">
        <v>4555</v>
      </c>
      <c r="B227" s="23" t="s">
        <v>3449</v>
      </c>
      <c r="C227" s="23" t="s">
        <v>4538</v>
      </c>
      <c r="D227" s="26">
        <v>43829</v>
      </c>
      <c r="E227" s="58">
        <v>8562.4</v>
      </c>
      <c r="F227" s="53" t="s">
        <v>4734</v>
      </c>
    </row>
    <row r="228" spans="1:6" ht="26.25" customHeight="1" x14ac:dyDescent="0.25">
      <c r="A228" s="21" t="s">
        <v>4556</v>
      </c>
      <c r="B228" s="22" t="s">
        <v>3453</v>
      </c>
      <c r="C228" s="22" t="s">
        <v>4538</v>
      </c>
      <c r="D228" s="33">
        <v>43829</v>
      </c>
      <c r="E228" s="60">
        <v>8114.2</v>
      </c>
      <c r="F228" s="54" t="s">
        <v>4735</v>
      </c>
    </row>
    <row r="229" spans="1:6" ht="21.75" customHeight="1" x14ac:dyDescent="0.25">
      <c r="A229" s="24" t="s">
        <v>4557</v>
      </c>
      <c r="B229" s="23" t="s">
        <v>3485</v>
      </c>
      <c r="C229" s="23" t="s">
        <v>4538</v>
      </c>
      <c r="D229" s="26">
        <v>43829</v>
      </c>
      <c r="E229" s="58">
        <v>8766.7000000000007</v>
      </c>
      <c r="F229" s="53" t="s">
        <v>4736</v>
      </c>
    </row>
    <row r="230" spans="1:6" ht="30.75" customHeight="1" x14ac:dyDescent="0.25">
      <c r="A230" s="21" t="s">
        <v>4558</v>
      </c>
      <c r="B230" s="22" t="s">
        <v>3456</v>
      </c>
      <c r="C230" s="22" t="s">
        <v>4538</v>
      </c>
      <c r="D230" s="33">
        <v>43829</v>
      </c>
      <c r="E230" s="60">
        <v>9465.4</v>
      </c>
      <c r="F230" s="54" t="s">
        <v>4737</v>
      </c>
    </row>
    <row r="231" spans="1:6" ht="27.75" customHeight="1" x14ac:dyDescent="0.25">
      <c r="A231" s="24" t="s">
        <v>4559</v>
      </c>
      <c r="B231" s="23" t="s">
        <v>3458</v>
      </c>
      <c r="C231" s="23" t="s">
        <v>4538</v>
      </c>
      <c r="D231" s="26">
        <v>43829</v>
      </c>
      <c r="E231" s="58">
        <v>7957.2</v>
      </c>
      <c r="F231" s="53" t="s">
        <v>4738</v>
      </c>
    </row>
    <row r="232" spans="1:6" ht="27" customHeight="1" x14ac:dyDescent="0.25">
      <c r="A232" s="21" t="s">
        <v>4560</v>
      </c>
      <c r="B232" s="22" t="s">
        <v>3460</v>
      </c>
      <c r="C232" s="22" t="s">
        <v>4538</v>
      </c>
      <c r="D232" s="33">
        <v>43829</v>
      </c>
      <c r="E232" s="60">
        <v>7521.3</v>
      </c>
      <c r="F232" s="54" t="s">
        <v>4739</v>
      </c>
    </row>
    <row r="233" spans="1:6" ht="23.25" customHeight="1" x14ac:dyDescent="0.25">
      <c r="A233" s="24" t="s">
        <v>4561</v>
      </c>
      <c r="B233" s="23" t="s">
        <v>3462</v>
      </c>
      <c r="C233" s="23" t="s">
        <v>4538</v>
      </c>
      <c r="D233" s="26">
        <v>43829</v>
      </c>
      <c r="E233" s="58">
        <v>7921.5</v>
      </c>
      <c r="F233" s="53" t="s">
        <v>4740</v>
      </c>
    </row>
    <row r="234" spans="1:6" ht="21" customHeight="1" x14ac:dyDescent="0.25">
      <c r="A234" s="21" t="s">
        <v>4562</v>
      </c>
      <c r="B234" s="22" t="s">
        <v>3464</v>
      </c>
      <c r="C234" s="22" t="s">
        <v>4538</v>
      </c>
      <c r="D234" s="33">
        <v>43829</v>
      </c>
      <c r="E234" s="60">
        <v>7736.3</v>
      </c>
      <c r="F234" s="54" t="s">
        <v>4741</v>
      </c>
    </row>
    <row r="235" spans="1:6" ht="22.5" customHeight="1" x14ac:dyDescent="0.25">
      <c r="A235" s="24" t="s">
        <v>4563</v>
      </c>
      <c r="B235" s="23" t="s">
        <v>3466</v>
      </c>
      <c r="C235" s="23" t="s">
        <v>4538</v>
      </c>
      <c r="D235" s="26">
        <v>43829</v>
      </c>
      <c r="E235" s="58">
        <v>10078.299999999999</v>
      </c>
      <c r="F235" s="53" t="s">
        <v>4742</v>
      </c>
    </row>
    <row r="236" spans="1:6" ht="28.5" customHeight="1" x14ac:dyDescent="0.25">
      <c r="A236" s="21" t="s">
        <v>4564</v>
      </c>
      <c r="B236" s="22" t="s">
        <v>3240</v>
      </c>
      <c r="C236" s="22" t="s">
        <v>4538</v>
      </c>
      <c r="D236" s="33">
        <v>43829</v>
      </c>
      <c r="E236" s="60">
        <v>7734</v>
      </c>
      <c r="F236" s="54" t="s">
        <v>4743</v>
      </c>
    </row>
    <row r="237" spans="1:6" ht="22.5" customHeight="1" x14ac:dyDescent="0.25">
      <c r="A237" s="24" t="s">
        <v>4565</v>
      </c>
      <c r="B237" s="23" t="s">
        <v>60</v>
      </c>
      <c r="C237" s="23" t="s">
        <v>4538</v>
      </c>
      <c r="D237" s="26">
        <v>43829</v>
      </c>
      <c r="E237" s="58">
        <v>9676.4</v>
      </c>
      <c r="F237" s="53" t="s">
        <v>4744</v>
      </c>
    </row>
    <row r="238" spans="1:6" ht="21.75" customHeight="1" x14ac:dyDescent="0.25">
      <c r="A238" s="21" t="s">
        <v>4566</v>
      </c>
      <c r="B238" s="22" t="s">
        <v>75</v>
      </c>
      <c r="C238" s="22" t="s">
        <v>4538</v>
      </c>
      <c r="D238" s="33">
        <v>43829</v>
      </c>
      <c r="E238" s="60">
        <v>9676.5</v>
      </c>
      <c r="F238" s="54" t="s">
        <v>4745</v>
      </c>
    </row>
    <row r="239" spans="1:6" ht="20.25" customHeight="1" x14ac:dyDescent="0.25">
      <c r="A239" s="24" t="s">
        <v>4567</v>
      </c>
      <c r="B239" s="23" t="s">
        <v>78</v>
      </c>
      <c r="C239" s="23" t="s">
        <v>4538</v>
      </c>
      <c r="D239" s="26">
        <v>43829</v>
      </c>
      <c r="E239" s="58">
        <v>9676.5</v>
      </c>
      <c r="F239" s="53" t="s">
        <v>4746</v>
      </c>
    </row>
    <row r="240" spans="1:6" ht="19.5" customHeight="1" x14ac:dyDescent="0.25">
      <c r="A240" s="21" t="s">
        <v>4568</v>
      </c>
      <c r="B240" s="22" t="s">
        <v>590</v>
      </c>
      <c r="C240" s="22" t="s">
        <v>4538</v>
      </c>
      <c r="D240" s="33">
        <v>43829</v>
      </c>
      <c r="E240" s="60">
        <v>9676.5</v>
      </c>
      <c r="F240" s="54" t="s">
        <v>4747</v>
      </c>
    </row>
    <row r="241" spans="1:6" ht="21.75" customHeight="1" x14ac:dyDescent="0.25">
      <c r="A241" s="24" t="s">
        <v>4569</v>
      </c>
      <c r="B241" s="23" t="s">
        <v>3248</v>
      </c>
      <c r="C241" s="23" t="s">
        <v>4538</v>
      </c>
      <c r="D241" s="26">
        <v>43829</v>
      </c>
      <c r="E241" s="58">
        <v>7489.6</v>
      </c>
      <c r="F241" s="53" t="s">
        <v>4748</v>
      </c>
    </row>
    <row r="242" spans="1:6" ht="23.25" customHeight="1" x14ac:dyDescent="0.25">
      <c r="A242" s="21" t="s">
        <v>4570</v>
      </c>
      <c r="B242" s="22" t="s">
        <v>106</v>
      </c>
      <c r="C242" s="22" t="s">
        <v>4538</v>
      </c>
      <c r="D242" s="33">
        <v>43829</v>
      </c>
      <c r="E242" s="60">
        <v>9168.2000000000007</v>
      </c>
      <c r="F242" s="54" t="s">
        <v>4749</v>
      </c>
    </row>
    <row r="243" spans="1:6" ht="24" customHeight="1" x14ac:dyDescent="0.25">
      <c r="A243" s="24" t="s">
        <v>4571</v>
      </c>
      <c r="B243" s="23" t="s">
        <v>2778</v>
      </c>
      <c r="C243" s="23" t="s">
        <v>4538</v>
      </c>
      <c r="D243" s="26">
        <v>43829</v>
      </c>
      <c r="E243" s="58">
        <v>16549.599999999999</v>
      </c>
      <c r="F243" s="53" t="s">
        <v>4750</v>
      </c>
    </row>
    <row r="244" spans="1:6" ht="26.25" customHeight="1" x14ac:dyDescent="0.25">
      <c r="A244" s="21" t="s">
        <v>4572</v>
      </c>
      <c r="B244" s="22" t="s">
        <v>3252</v>
      </c>
      <c r="C244" s="22" t="s">
        <v>4538</v>
      </c>
      <c r="D244" s="33">
        <v>43829</v>
      </c>
      <c r="E244" s="60">
        <v>19084.099999999999</v>
      </c>
      <c r="F244" s="54" t="s">
        <v>4751</v>
      </c>
    </row>
    <row r="245" spans="1:6" ht="24" customHeight="1" x14ac:dyDescent="0.25">
      <c r="A245" s="24" t="s">
        <v>4573</v>
      </c>
      <c r="B245" s="23" t="s">
        <v>113</v>
      </c>
      <c r="C245" s="23" t="s">
        <v>4538</v>
      </c>
      <c r="D245" s="26">
        <v>43829</v>
      </c>
      <c r="E245" s="58">
        <v>9676.4</v>
      </c>
      <c r="F245" s="53" t="s">
        <v>4752</v>
      </c>
    </row>
    <row r="246" spans="1:6" ht="26.25" customHeight="1" x14ac:dyDescent="0.25">
      <c r="A246" s="21" t="s">
        <v>4574</v>
      </c>
      <c r="B246" s="22" t="s">
        <v>133</v>
      </c>
      <c r="C246" s="22" t="s">
        <v>4538</v>
      </c>
      <c r="D246" s="33">
        <v>43829</v>
      </c>
      <c r="E246" s="60">
        <v>18703.900000000001</v>
      </c>
      <c r="F246" s="54" t="s">
        <v>4753</v>
      </c>
    </row>
    <row r="247" spans="1:6" ht="28.5" customHeight="1" x14ac:dyDescent="0.25">
      <c r="A247" s="24" t="s">
        <v>4575</v>
      </c>
      <c r="B247" s="23" t="s">
        <v>3263</v>
      </c>
      <c r="C247" s="23" t="s">
        <v>4538</v>
      </c>
      <c r="D247" s="26">
        <v>43829</v>
      </c>
      <c r="E247" s="58">
        <v>19084.099999999999</v>
      </c>
      <c r="F247" s="53" t="s">
        <v>4754</v>
      </c>
    </row>
    <row r="248" spans="1:6" ht="29.25" customHeight="1" x14ac:dyDescent="0.25">
      <c r="A248" s="21" t="s">
        <v>4576</v>
      </c>
      <c r="B248" s="22" t="s">
        <v>3492</v>
      </c>
      <c r="C248" s="22" t="s">
        <v>4538</v>
      </c>
      <c r="D248" s="33">
        <v>43829</v>
      </c>
      <c r="E248" s="60">
        <v>19084.099999999999</v>
      </c>
      <c r="F248" s="54" t="s">
        <v>4755</v>
      </c>
    </row>
    <row r="249" spans="1:6" ht="26.25" customHeight="1" x14ac:dyDescent="0.25">
      <c r="A249" s="24" t="s">
        <v>4577</v>
      </c>
      <c r="B249" s="23" t="s">
        <v>4513</v>
      </c>
      <c r="C249" s="23" t="s">
        <v>4538</v>
      </c>
      <c r="D249" s="26">
        <v>43829</v>
      </c>
      <c r="E249" s="58">
        <v>16549.599999999999</v>
      </c>
      <c r="F249" s="53" t="s">
        <v>4756</v>
      </c>
    </row>
    <row r="250" spans="1:6" ht="21.75" customHeight="1" x14ac:dyDescent="0.25">
      <c r="A250" s="21" t="s">
        <v>4578</v>
      </c>
      <c r="B250" s="22" t="s">
        <v>3479</v>
      </c>
      <c r="C250" s="22" t="s">
        <v>4538</v>
      </c>
      <c r="D250" s="33">
        <v>43829</v>
      </c>
      <c r="E250" s="60">
        <v>8004.7</v>
      </c>
      <c r="F250" s="54" t="s">
        <v>4757</v>
      </c>
    </row>
    <row r="251" spans="1:6" ht="28.5" customHeight="1" x14ac:dyDescent="0.25">
      <c r="A251" s="24" t="s">
        <v>4579</v>
      </c>
      <c r="B251" s="23" t="s">
        <v>3481</v>
      </c>
      <c r="C251" s="23" t="s">
        <v>4538</v>
      </c>
      <c r="D251" s="26">
        <v>43829</v>
      </c>
      <c r="E251" s="58">
        <v>16549.599999999999</v>
      </c>
      <c r="F251" s="53" t="s">
        <v>4758</v>
      </c>
    </row>
    <row r="252" spans="1:6" ht="25.5" customHeight="1" x14ac:dyDescent="0.25">
      <c r="A252" s="21" t="s">
        <v>4580</v>
      </c>
      <c r="B252" s="22" t="s">
        <v>3181</v>
      </c>
      <c r="C252" s="22" t="s">
        <v>4538</v>
      </c>
      <c r="D252" s="33">
        <v>43829</v>
      </c>
      <c r="E252" s="60">
        <v>6971.4</v>
      </c>
      <c r="F252" s="54" t="s">
        <v>4759</v>
      </c>
    </row>
    <row r="253" spans="1:6" ht="19.5" customHeight="1" x14ac:dyDescent="0.25">
      <c r="A253" s="24" t="s">
        <v>4581</v>
      </c>
      <c r="B253" s="23" t="s">
        <v>3273</v>
      </c>
      <c r="C253" s="23" t="s">
        <v>4538</v>
      </c>
      <c r="D253" s="26">
        <v>43829</v>
      </c>
      <c r="E253" s="58">
        <v>7020.6</v>
      </c>
      <c r="F253" s="53" t="s">
        <v>4760</v>
      </c>
    </row>
    <row r="254" spans="1:6" ht="23.25" customHeight="1" x14ac:dyDescent="0.25">
      <c r="A254" s="21" t="s">
        <v>4582</v>
      </c>
      <c r="B254" s="22" t="s">
        <v>3185</v>
      </c>
      <c r="C254" s="22" t="s">
        <v>4538</v>
      </c>
      <c r="D254" s="33">
        <v>43829</v>
      </c>
      <c r="E254" s="60">
        <v>8004.7</v>
      </c>
      <c r="F254" s="54" t="s">
        <v>4761</v>
      </c>
    </row>
    <row r="255" spans="1:6" ht="25.5" customHeight="1" x14ac:dyDescent="0.25">
      <c r="A255" s="24" t="s">
        <v>4583</v>
      </c>
      <c r="B255" s="23" t="s">
        <v>3296</v>
      </c>
      <c r="C255" s="23" t="s">
        <v>4538</v>
      </c>
      <c r="D255" s="26">
        <v>43829</v>
      </c>
      <c r="E255" s="58">
        <v>16549.599999999999</v>
      </c>
      <c r="F255" s="53" t="s">
        <v>4762</v>
      </c>
    </row>
    <row r="256" spans="1:6" ht="21.75" customHeight="1" x14ac:dyDescent="0.25">
      <c r="A256" s="21" t="s">
        <v>4584</v>
      </c>
      <c r="B256" s="22" t="s">
        <v>3285</v>
      </c>
      <c r="C256" s="22" t="s">
        <v>4538</v>
      </c>
      <c r="D256" s="33">
        <v>43829</v>
      </c>
      <c r="E256" s="60">
        <v>6655.7</v>
      </c>
      <c r="F256" s="54" t="s">
        <v>4763</v>
      </c>
    </row>
    <row r="257" spans="1:6" ht="33.75" customHeight="1" x14ac:dyDescent="0.25">
      <c r="A257" s="24" t="s">
        <v>4585</v>
      </c>
      <c r="B257" s="23" t="s">
        <v>3973</v>
      </c>
      <c r="C257" s="23" t="s">
        <v>4538</v>
      </c>
      <c r="D257" s="26">
        <v>43829</v>
      </c>
      <c r="E257" s="58">
        <v>6655.7</v>
      </c>
      <c r="F257" s="53" t="s">
        <v>4764</v>
      </c>
    </row>
    <row r="258" spans="1:6" ht="25.5" customHeight="1" x14ac:dyDescent="0.25">
      <c r="A258" s="21" t="s">
        <v>4586</v>
      </c>
      <c r="B258" s="22" t="s">
        <v>4533</v>
      </c>
      <c r="C258" s="22" t="s">
        <v>4538</v>
      </c>
      <c r="D258" s="33">
        <v>43829</v>
      </c>
      <c r="E258" s="60">
        <v>6159.2</v>
      </c>
      <c r="F258" s="54" t="s">
        <v>4765</v>
      </c>
    </row>
    <row r="259" spans="1:6" ht="69" customHeight="1" x14ac:dyDescent="0.25">
      <c r="A259" s="24" t="s">
        <v>4587</v>
      </c>
      <c r="B259" s="23" t="s">
        <v>3288</v>
      </c>
      <c r="C259" s="23" t="s">
        <v>4588</v>
      </c>
      <c r="D259" s="26">
        <v>43829</v>
      </c>
      <c r="E259" s="58">
        <v>2994.32</v>
      </c>
      <c r="F259" s="53" t="s">
        <v>4766</v>
      </c>
    </row>
    <row r="260" spans="1:6" ht="39" customHeight="1" x14ac:dyDescent="0.25">
      <c r="A260" s="21" t="s">
        <v>4589</v>
      </c>
      <c r="B260" s="22" t="s">
        <v>3291</v>
      </c>
      <c r="C260" s="22" t="s">
        <v>4590</v>
      </c>
      <c r="D260" s="33">
        <v>43829</v>
      </c>
      <c r="E260" s="60">
        <v>1663.56</v>
      </c>
      <c r="F260" s="54" t="s">
        <v>4767</v>
      </c>
    </row>
    <row r="261" spans="1:6" ht="27" customHeight="1" x14ac:dyDescent="0.25">
      <c r="A261" s="24" t="s">
        <v>4591</v>
      </c>
      <c r="B261" s="23" t="s">
        <v>3119</v>
      </c>
      <c r="C261" s="23" t="s">
        <v>3119</v>
      </c>
      <c r="D261" s="26">
        <v>43829</v>
      </c>
      <c r="E261" s="58">
        <v>0</v>
      </c>
      <c r="F261" s="53" t="s">
        <v>4768</v>
      </c>
    </row>
    <row r="262" spans="1:6" ht="25.5" customHeight="1" x14ac:dyDescent="0.25">
      <c r="A262" s="21" t="s">
        <v>4592</v>
      </c>
      <c r="B262" s="22" t="s">
        <v>4593</v>
      </c>
      <c r="C262" s="22" t="s">
        <v>4538</v>
      </c>
      <c r="D262" s="33">
        <v>43829</v>
      </c>
      <c r="E262" s="60">
        <v>8004.7</v>
      </c>
      <c r="F262" s="54" t="s">
        <v>4769</v>
      </c>
    </row>
    <row r="263" spans="1:6" ht="24.75" customHeight="1" x14ac:dyDescent="0.25">
      <c r="A263" s="24" t="s">
        <v>4594</v>
      </c>
      <c r="B263" s="23" t="s">
        <v>4595</v>
      </c>
      <c r="C263" s="23" t="s">
        <v>4538</v>
      </c>
      <c r="D263" s="26">
        <v>43829</v>
      </c>
      <c r="E263" s="58">
        <v>6776.9</v>
      </c>
      <c r="F263" s="53" t="s">
        <v>4770</v>
      </c>
    </row>
    <row r="264" spans="1:6" ht="26.25" customHeight="1" x14ac:dyDescent="0.25">
      <c r="A264" s="21" t="s">
        <v>4596</v>
      </c>
      <c r="B264" s="22" t="s">
        <v>187</v>
      </c>
      <c r="C264" s="22" t="s">
        <v>4597</v>
      </c>
      <c r="D264" s="33">
        <v>43829</v>
      </c>
      <c r="E264" s="60">
        <v>1580</v>
      </c>
      <c r="F264" s="54" t="s">
        <v>4771</v>
      </c>
    </row>
    <row r="265" spans="1:6" ht="34.5" customHeight="1" x14ac:dyDescent="0.25">
      <c r="A265" s="24" t="s">
        <v>4598</v>
      </c>
      <c r="B265" s="23" t="s">
        <v>4501</v>
      </c>
      <c r="C265" s="23" t="s">
        <v>4599</v>
      </c>
      <c r="D265" s="26">
        <v>43829</v>
      </c>
      <c r="E265" s="58">
        <v>8152.1</v>
      </c>
      <c r="F265" s="53" t="s">
        <v>4772</v>
      </c>
    </row>
    <row r="266" spans="1:6" ht="33" customHeight="1" x14ac:dyDescent="0.25">
      <c r="A266" s="21" t="s">
        <v>4600</v>
      </c>
      <c r="B266" s="22" t="s">
        <v>4504</v>
      </c>
      <c r="C266" s="22" t="s">
        <v>4601</v>
      </c>
      <c r="D266" s="33">
        <v>43829</v>
      </c>
      <c r="E266" s="60">
        <v>7708.4</v>
      </c>
      <c r="F266" s="54" t="s">
        <v>4773</v>
      </c>
    </row>
    <row r="267" spans="1:6" ht="29.25" customHeight="1" x14ac:dyDescent="0.25">
      <c r="A267" s="24" t="s">
        <v>4602</v>
      </c>
      <c r="B267" s="23" t="s">
        <v>4510</v>
      </c>
      <c r="C267" s="23" t="s">
        <v>4603</v>
      </c>
      <c r="D267" s="26">
        <v>43829</v>
      </c>
      <c r="E267" s="58">
        <v>7226.9</v>
      </c>
      <c r="F267" s="53" t="s">
        <v>4774</v>
      </c>
    </row>
    <row r="268" spans="1:6" ht="15" customHeight="1" x14ac:dyDescent="0.25">
      <c r="A268" s="21" t="s">
        <v>4604</v>
      </c>
      <c r="B268" s="22" t="s">
        <v>4516</v>
      </c>
      <c r="C268" s="22" t="s">
        <v>4463</v>
      </c>
      <c r="D268" s="33">
        <v>43829</v>
      </c>
      <c r="E268" s="60">
        <v>9590.2000000000007</v>
      </c>
      <c r="F268" s="54" t="s">
        <v>4775</v>
      </c>
    </row>
    <row r="269" spans="1:6" ht="39" customHeight="1" x14ac:dyDescent="0.25">
      <c r="A269" s="24" t="s">
        <v>4605</v>
      </c>
      <c r="B269" s="23" t="s">
        <v>4519</v>
      </c>
      <c r="C269" s="23" t="s">
        <v>4606</v>
      </c>
      <c r="D269" s="26">
        <v>43829</v>
      </c>
      <c r="E269" s="58">
        <v>3339.8</v>
      </c>
      <c r="F269" s="53" t="s">
        <v>4776</v>
      </c>
    </row>
    <row r="270" spans="1:6" ht="27.75" customHeight="1" x14ac:dyDescent="0.25">
      <c r="A270" s="21" t="s">
        <v>2823</v>
      </c>
      <c r="B270" s="22" t="s">
        <v>2825</v>
      </c>
      <c r="C270" s="22" t="s">
        <v>4607</v>
      </c>
      <c r="D270" s="33">
        <v>43829</v>
      </c>
      <c r="E270" s="60">
        <v>123745.8</v>
      </c>
      <c r="F270" s="54" t="s">
        <v>4777</v>
      </c>
    </row>
    <row r="271" spans="1:6" x14ac:dyDescent="0.25">
      <c r="A271" s="48"/>
      <c r="B271" s="49"/>
      <c r="C271" s="49"/>
      <c r="D271" s="50"/>
      <c r="F271" s="30"/>
    </row>
    <row r="272" spans="1:6" ht="23.25" customHeight="1" x14ac:dyDescent="0.25">
      <c r="A272" s="48"/>
      <c r="B272" s="49"/>
      <c r="C272" s="49"/>
      <c r="D272" s="50"/>
      <c r="E272" s="30"/>
      <c r="F272" s="30"/>
    </row>
    <row r="273" spans="1:6" x14ac:dyDescent="0.25">
      <c r="A273" s="48"/>
      <c r="B273" s="49"/>
      <c r="C273" s="49"/>
      <c r="D273" s="50"/>
      <c r="E273" s="30"/>
      <c r="F273" s="30"/>
    </row>
    <row r="274" spans="1:6" ht="20.25" customHeight="1" x14ac:dyDescent="0.25">
      <c r="A274" s="48"/>
      <c r="B274" s="49"/>
      <c r="C274" s="49"/>
      <c r="D274" s="50"/>
      <c r="E274" s="30"/>
      <c r="F274" s="30"/>
    </row>
    <row r="275" spans="1:6" ht="30" customHeight="1" x14ac:dyDescent="0.25">
      <c r="A275" s="48"/>
      <c r="B275" s="49"/>
      <c r="C275" s="49"/>
      <c r="D275" s="50"/>
      <c r="E275" s="30"/>
      <c r="F275" s="30"/>
    </row>
    <row r="276" spans="1:6" ht="25.5" customHeight="1" x14ac:dyDescent="0.25">
      <c r="A276" s="48"/>
      <c r="B276" s="49"/>
      <c r="C276" s="49"/>
      <c r="D276" s="50"/>
      <c r="E276" s="30"/>
      <c r="F276" s="30"/>
    </row>
    <row r="277" spans="1:6" ht="24" customHeight="1" x14ac:dyDescent="0.25">
      <c r="A277" s="48"/>
      <c r="B277" s="49"/>
      <c r="C277" s="49"/>
      <c r="D277" s="50"/>
      <c r="E277" s="30"/>
      <c r="F277" s="30"/>
    </row>
    <row r="278" spans="1:6" ht="21.75" customHeight="1" x14ac:dyDescent="0.25">
      <c r="A278" s="48"/>
      <c r="B278" s="49"/>
      <c r="C278" s="49"/>
      <c r="D278" s="50"/>
      <c r="E278" s="30"/>
      <c r="F278" s="30"/>
    </row>
    <row r="279" spans="1:6" ht="30" customHeight="1" x14ac:dyDescent="0.25">
      <c r="A279" s="48"/>
      <c r="B279" s="49"/>
      <c r="C279" s="49"/>
      <c r="D279" s="50"/>
      <c r="E279" s="30"/>
      <c r="F279" s="30"/>
    </row>
    <row r="280" spans="1:6" x14ac:dyDescent="0.25">
      <c r="A280" s="48"/>
      <c r="B280" s="49"/>
      <c r="C280" s="49"/>
      <c r="D280" s="50"/>
      <c r="E280" s="30"/>
      <c r="F280" s="30"/>
    </row>
    <row r="281" spans="1:6" ht="20.25" customHeight="1" x14ac:dyDescent="0.25">
      <c r="A281" s="48"/>
      <c r="B281" s="49"/>
      <c r="C281" s="49"/>
      <c r="D281" s="50"/>
      <c r="E281" s="30"/>
      <c r="F281" s="30"/>
    </row>
    <row r="282" spans="1:6" x14ac:dyDescent="0.25">
      <c r="A282" s="48"/>
      <c r="B282" s="49"/>
      <c r="C282" s="49"/>
      <c r="D282" s="50"/>
      <c r="E282" s="30"/>
      <c r="F282" s="30"/>
    </row>
    <row r="283" spans="1:6" x14ac:dyDescent="0.25">
      <c r="A283" s="48"/>
      <c r="B283" s="49"/>
      <c r="C283" s="49"/>
      <c r="D283" s="50"/>
      <c r="E283" s="30"/>
      <c r="F283" s="30"/>
    </row>
    <row r="284" spans="1:6" ht="28.5" customHeight="1" x14ac:dyDescent="0.25">
      <c r="A284" s="48"/>
      <c r="B284" s="49"/>
      <c r="C284" s="49"/>
      <c r="D284" s="50"/>
      <c r="E284" s="30"/>
      <c r="F284" s="30"/>
    </row>
    <row r="285" spans="1:6" x14ac:dyDescent="0.25">
      <c r="A285" s="48"/>
      <c r="B285" s="49"/>
      <c r="C285" s="49"/>
      <c r="D285" s="50"/>
      <c r="E285" s="30"/>
      <c r="F285" s="30"/>
    </row>
    <row r="286" spans="1:6" ht="22.5" customHeight="1" x14ac:dyDescent="0.25">
      <c r="A286" s="48"/>
      <c r="B286" s="49"/>
      <c r="C286" s="49"/>
      <c r="D286" s="50"/>
      <c r="E286" s="30"/>
      <c r="F286" s="30"/>
    </row>
    <row r="287" spans="1:6" ht="32.25" customHeight="1" x14ac:dyDescent="0.25">
      <c r="A287" s="48"/>
      <c r="B287" s="49"/>
      <c r="C287" s="49"/>
      <c r="D287" s="50"/>
      <c r="E287" s="30"/>
      <c r="F287" s="30"/>
    </row>
    <row r="288" spans="1:6" ht="24" customHeight="1" x14ac:dyDescent="0.25">
      <c r="A288" s="48"/>
      <c r="B288" s="49"/>
      <c r="C288" s="49"/>
      <c r="D288" s="50"/>
      <c r="E288" s="30"/>
      <c r="F288" s="30"/>
    </row>
    <row r="289" spans="1:6" ht="18" customHeight="1" x14ac:dyDescent="0.25">
      <c r="A289" s="48"/>
      <c r="B289" s="49"/>
      <c r="C289" s="49"/>
      <c r="D289" s="50"/>
      <c r="E289" s="30"/>
      <c r="F289" s="30"/>
    </row>
    <row r="290" spans="1:6" ht="25.5" customHeight="1" x14ac:dyDescent="0.25">
      <c r="A290" s="48"/>
      <c r="B290" s="49"/>
      <c r="C290" s="49"/>
      <c r="D290" s="50"/>
      <c r="E290" s="30"/>
      <c r="F290" s="30"/>
    </row>
    <row r="291" spans="1:6" ht="20.25" customHeight="1" x14ac:dyDescent="0.25">
      <c r="A291" s="48"/>
      <c r="B291" s="49"/>
      <c r="C291" s="49"/>
      <c r="D291" s="50"/>
      <c r="E291" s="30"/>
      <c r="F291" s="30"/>
    </row>
    <row r="292" spans="1:6" ht="23.25" customHeight="1" x14ac:dyDescent="0.25">
      <c r="A292" s="48"/>
      <c r="B292" s="49"/>
      <c r="C292" s="49"/>
      <c r="D292" s="50"/>
      <c r="E292" s="30"/>
      <c r="F292" s="30"/>
    </row>
    <row r="293" spans="1:6" ht="21" customHeight="1" x14ac:dyDescent="0.25">
      <c r="A293" s="48"/>
      <c r="B293" s="49"/>
      <c r="C293" s="49"/>
      <c r="D293" s="50"/>
      <c r="E293" s="30"/>
      <c r="F293" s="30"/>
    </row>
    <row r="294" spans="1:6" ht="25.5" customHeight="1" x14ac:dyDescent="0.25">
      <c r="A294" s="48"/>
      <c r="B294" s="49"/>
      <c r="C294" s="49"/>
      <c r="D294" s="50"/>
      <c r="E294" s="30"/>
      <c r="F294" s="30"/>
    </row>
    <row r="295" spans="1:6" ht="21.75" customHeight="1" x14ac:dyDescent="0.25">
      <c r="A295" s="48"/>
      <c r="B295" s="49"/>
      <c r="C295" s="49"/>
      <c r="D295" s="50"/>
      <c r="E295" s="30"/>
      <c r="F295" s="30"/>
    </row>
    <row r="296" spans="1:6" ht="24.75" customHeight="1" x14ac:dyDescent="0.25">
      <c r="A296" s="48"/>
      <c r="B296" s="49"/>
      <c r="C296" s="49"/>
      <c r="D296" s="50"/>
      <c r="E296" s="30"/>
      <c r="F296" s="30"/>
    </row>
    <row r="297" spans="1:6" ht="24.75" customHeight="1" x14ac:dyDescent="0.25">
      <c r="A297" s="48"/>
      <c r="B297" s="49"/>
      <c r="C297" s="49"/>
      <c r="D297" s="50"/>
      <c r="E297" s="30"/>
      <c r="F297" s="30"/>
    </row>
    <row r="298" spans="1:6" ht="27.75" customHeight="1" x14ac:dyDescent="0.25">
      <c r="A298" s="48"/>
      <c r="B298" s="49"/>
      <c r="C298" s="49"/>
      <c r="D298" s="50"/>
      <c r="E298" s="30"/>
      <c r="F298" s="30"/>
    </row>
    <row r="299" spans="1:6" ht="24" customHeight="1" x14ac:dyDescent="0.25">
      <c r="A299" s="48"/>
      <c r="B299" s="49"/>
      <c r="C299" s="49"/>
      <c r="D299" s="50"/>
      <c r="E299" s="30"/>
      <c r="F299" s="30"/>
    </row>
    <row r="300" spans="1:6" ht="25.5" customHeight="1" x14ac:dyDescent="0.25">
      <c r="A300" s="48"/>
      <c r="B300" s="49"/>
      <c r="C300" s="49"/>
      <c r="D300" s="50"/>
      <c r="E300" s="30"/>
      <c r="F300" s="30"/>
    </row>
    <row r="301" spans="1:6" ht="22.5" customHeight="1" x14ac:dyDescent="0.25">
      <c r="A301" s="48"/>
      <c r="B301" s="49"/>
      <c r="C301" s="49"/>
      <c r="D301" s="50"/>
      <c r="E301" s="30"/>
      <c r="F301" s="30"/>
    </row>
    <row r="302" spans="1:6" ht="21" customHeight="1" x14ac:dyDescent="0.25">
      <c r="A302" s="48"/>
      <c r="B302" s="49"/>
      <c r="C302" s="49"/>
      <c r="D302" s="50"/>
      <c r="E302" s="30"/>
      <c r="F302" s="30"/>
    </row>
    <row r="303" spans="1:6" ht="17.25" customHeight="1" x14ac:dyDescent="0.25">
      <c r="A303" s="48"/>
      <c r="B303" s="49"/>
      <c r="C303" s="49"/>
      <c r="D303" s="50"/>
      <c r="E303" s="30"/>
      <c r="F303" s="30"/>
    </row>
    <row r="304" spans="1:6" ht="24" customHeight="1" x14ac:dyDescent="0.25">
      <c r="A304" s="48"/>
      <c r="B304" s="49"/>
      <c r="C304" s="49"/>
      <c r="D304" s="50"/>
      <c r="E304" s="30"/>
      <c r="F304" s="30"/>
    </row>
    <row r="305" spans="1:6" ht="27" customHeight="1" x14ac:dyDescent="0.25">
      <c r="A305" s="48"/>
      <c r="B305" s="49"/>
      <c r="C305" s="49"/>
      <c r="D305" s="50"/>
      <c r="E305" s="30"/>
      <c r="F305" s="30"/>
    </row>
    <row r="306" spans="1:6" ht="22.5" customHeight="1" x14ac:dyDescent="0.25">
      <c r="A306" s="48"/>
      <c r="B306" s="49"/>
      <c r="C306" s="49"/>
      <c r="D306" s="50"/>
      <c r="E306" s="30"/>
      <c r="F306" s="30"/>
    </row>
    <row r="307" spans="1:6" ht="24" customHeight="1" x14ac:dyDescent="0.25">
      <c r="A307" s="48"/>
      <c r="B307" s="49"/>
      <c r="C307" s="49"/>
      <c r="D307" s="50"/>
      <c r="E307" s="30"/>
      <c r="F307" s="30"/>
    </row>
    <row r="308" spans="1:6" ht="19.5" customHeight="1" x14ac:dyDescent="0.25">
      <c r="A308" s="48"/>
      <c r="B308" s="49"/>
      <c r="C308" s="49"/>
      <c r="D308" s="50"/>
      <c r="E308" s="30"/>
      <c r="F308" s="30"/>
    </row>
    <row r="309" spans="1:6" ht="20.25" customHeight="1" x14ac:dyDescent="0.25">
      <c r="A309" s="48"/>
      <c r="B309" s="49"/>
      <c r="C309" s="49"/>
      <c r="D309" s="50"/>
      <c r="E309" s="30"/>
      <c r="F309" s="30"/>
    </row>
    <row r="310" spans="1:6" ht="18.75" customHeight="1" x14ac:dyDescent="0.25">
      <c r="A310" s="48"/>
      <c r="B310" s="49"/>
      <c r="C310" s="49"/>
      <c r="D310" s="50"/>
      <c r="E310" s="30"/>
      <c r="F310" s="30"/>
    </row>
    <row r="311" spans="1:6" ht="26.25" customHeight="1" x14ac:dyDescent="0.25">
      <c r="A311" s="48"/>
      <c r="B311" s="49"/>
      <c r="C311" s="49"/>
      <c r="D311" s="50"/>
      <c r="E311" s="30"/>
      <c r="F311" s="30"/>
    </row>
    <row r="312" spans="1:6" ht="23.25" customHeight="1" x14ac:dyDescent="0.25">
      <c r="A312" s="48"/>
      <c r="B312" s="49"/>
      <c r="C312" s="49"/>
      <c r="D312" s="50"/>
      <c r="E312" s="30"/>
      <c r="F312" s="30"/>
    </row>
    <row r="313" spans="1:6" ht="21" customHeight="1" x14ac:dyDescent="0.25">
      <c r="A313" s="48"/>
      <c r="B313" s="49"/>
      <c r="C313" s="49"/>
      <c r="D313" s="50"/>
      <c r="E313" s="30"/>
      <c r="F313" s="30"/>
    </row>
    <row r="314" spans="1:6" ht="18" customHeight="1" x14ac:dyDescent="0.25">
      <c r="A314" s="48"/>
      <c r="B314" s="49"/>
      <c r="C314" s="49"/>
      <c r="D314" s="50"/>
      <c r="E314" s="30"/>
      <c r="F314" s="30"/>
    </row>
    <row r="315" spans="1:6" ht="19.5" customHeight="1" x14ac:dyDescent="0.25">
      <c r="A315" s="48"/>
      <c r="B315" s="49"/>
      <c r="C315" s="49"/>
      <c r="D315" s="50"/>
      <c r="E315" s="30"/>
      <c r="F315" s="30"/>
    </row>
    <row r="316" spans="1:6" ht="20.25" customHeight="1" x14ac:dyDescent="0.25">
      <c r="A316" s="48"/>
      <c r="B316" s="49"/>
      <c r="C316" s="49"/>
      <c r="D316" s="50"/>
      <c r="E316" s="30"/>
      <c r="F316" s="30"/>
    </row>
    <row r="317" spans="1:6" ht="20.25" customHeight="1" x14ac:dyDescent="0.25">
      <c r="A317" s="48"/>
      <c r="B317" s="49"/>
      <c r="C317" s="49"/>
      <c r="D317" s="50"/>
      <c r="E317" s="30"/>
      <c r="F317" s="30"/>
    </row>
    <row r="318" spans="1:6" ht="16.5" customHeight="1" x14ac:dyDescent="0.25">
      <c r="A318" s="48"/>
      <c r="B318" s="49"/>
      <c r="C318" s="49"/>
      <c r="D318" s="50"/>
      <c r="E318" s="30"/>
      <c r="F318" s="30"/>
    </row>
    <row r="319" spans="1:6" ht="18.75" customHeight="1" x14ac:dyDescent="0.25">
      <c r="A319" s="48"/>
      <c r="B319" s="49"/>
      <c r="C319" s="49"/>
      <c r="D319" s="50"/>
      <c r="E319" s="30"/>
      <c r="F319" s="30"/>
    </row>
    <row r="320" spans="1:6" ht="24" customHeight="1" x14ac:dyDescent="0.25">
      <c r="A320" s="48"/>
      <c r="B320" s="49"/>
      <c r="C320" s="49"/>
      <c r="D320" s="50"/>
      <c r="E320" s="30"/>
      <c r="F320" s="30"/>
    </row>
    <row r="321" spans="1:6" ht="25.5" customHeight="1" x14ac:dyDescent="0.25">
      <c r="A321" s="48"/>
      <c r="B321" s="49"/>
      <c r="C321" s="49"/>
      <c r="D321" s="50"/>
      <c r="E321" s="30"/>
      <c r="F321" s="30"/>
    </row>
    <row r="322" spans="1:6" ht="23.25" customHeight="1" x14ac:dyDescent="0.25">
      <c r="A322" s="48"/>
      <c r="B322" s="49"/>
      <c r="C322" s="49"/>
      <c r="D322" s="50"/>
      <c r="E322" s="30"/>
      <c r="F322" s="30"/>
    </row>
    <row r="323" spans="1:6" ht="21" customHeight="1" x14ac:dyDescent="0.25">
      <c r="A323" s="48"/>
      <c r="B323" s="49"/>
      <c r="C323" s="49"/>
      <c r="D323" s="50"/>
      <c r="E323" s="30"/>
      <c r="F323" s="30"/>
    </row>
    <row r="324" spans="1:6" ht="27" customHeight="1" x14ac:dyDescent="0.25">
      <c r="A324" s="48"/>
      <c r="B324" s="49"/>
      <c r="C324" s="49"/>
      <c r="D324" s="50"/>
      <c r="E324" s="30"/>
      <c r="F324" s="30"/>
    </row>
    <row r="325" spans="1:6" ht="21.75" customHeight="1" x14ac:dyDescent="0.25">
      <c r="A325" s="48"/>
      <c r="B325" s="49"/>
      <c r="C325" s="49"/>
      <c r="D325" s="50"/>
      <c r="E325" s="30"/>
      <c r="F325" s="30"/>
    </row>
    <row r="326" spans="1:6" ht="30.75" customHeight="1" x14ac:dyDescent="0.25">
      <c r="A326" s="48"/>
      <c r="B326" s="49"/>
      <c r="C326" s="49"/>
      <c r="D326" s="50"/>
      <c r="E326" s="30"/>
      <c r="F326" s="30"/>
    </row>
    <row r="327" spans="1:6" ht="23.25" customHeight="1" x14ac:dyDescent="0.25">
      <c r="A327" s="48"/>
      <c r="B327" s="49"/>
      <c r="C327" s="49"/>
      <c r="D327" s="50"/>
      <c r="E327" s="30"/>
      <c r="F327" s="30"/>
    </row>
    <row r="328" spans="1:6" ht="23.25" customHeight="1" x14ac:dyDescent="0.25">
      <c r="A328" s="48"/>
      <c r="B328" s="49"/>
      <c r="C328" s="49"/>
      <c r="D328" s="50"/>
      <c r="E328" s="30"/>
      <c r="F328" s="30"/>
    </row>
    <row r="329" spans="1:6" ht="21.75" customHeight="1" x14ac:dyDescent="0.25">
      <c r="A329" s="48"/>
      <c r="B329" s="49"/>
      <c r="C329" s="49"/>
      <c r="D329" s="50"/>
      <c r="E329" s="30"/>
      <c r="F329" s="30"/>
    </row>
    <row r="330" spans="1:6" ht="22.5" customHeight="1" x14ac:dyDescent="0.25">
      <c r="A330" s="48"/>
      <c r="B330" s="49"/>
      <c r="C330" s="49"/>
      <c r="D330" s="50"/>
      <c r="E330" s="30"/>
      <c r="F330" s="30"/>
    </row>
    <row r="331" spans="1:6" ht="24" customHeight="1" x14ac:dyDescent="0.25">
      <c r="A331" s="48"/>
      <c r="B331" s="49"/>
      <c r="C331" s="49"/>
      <c r="D331" s="50"/>
      <c r="E331" s="30"/>
      <c r="F331" s="30"/>
    </row>
    <row r="332" spans="1:6" ht="60.75" customHeight="1" x14ac:dyDescent="0.25">
      <c r="A332" s="48"/>
      <c r="B332" s="49"/>
      <c r="C332" s="49"/>
      <c r="D332" s="50"/>
      <c r="E332" s="30"/>
      <c r="F332" s="30"/>
    </row>
    <row r="333" spans="1:6" ht="57" customHeight="1" x14ac:dyDescent="0.25">
      <c r="A333" s="48"/>
      <c r="B333" s="49"/>
      <c r="C333" s="49"/>
      <c r="D333" s="50"/>
      <c r="E333" s="30"/>
      <c r="F333" s="30"/>
    </row>
    <row r="334" spans="1:6" ht="30" customHeight="1" x14ac:dyDescent="0.25">
      <c r="A334" s="48"/>
      <c r="B334" s="49"/>
      <c r="C334" s="49"/>
      <c r="D334" s="50"/>
      <c r="E334" s="30"/>
      <c r="F334" s="30"/>
    </row>
    <row r="335" spans="1:6" ht="28.5" customHeight="1" x14ac:dyDescent="0.25">
      <c r="A335" s="48"/>
      <c r="B335" s="49"/>
      <c r="C335" s="49"/>
      <c r="D335" s="50"/>
      <c r="E335" s="30"/>
      <c r="F335" s="30"/>
    </row>
    <row r="336" spans="1:6" ht="36.75" customHeight="1" x14ac:dyDescent="0.25">
      <c r="A336" s="48"/>
      <c r="B336" s="49"/>
      <c r="C336" s="49"/>
      <c r="D336" s="50"/>
      <c r="E336" s="30"/>
      <c r="F336" s="30"/>
    </row>
    <row r="337" spans="1:6" x14ac:dyDescent="0.25">
      <c r="A337" s="48"/>
      <c r="B337" s="49"/>
      <c r="C337" s="49"/>
      <c r="D337" s="50"/>
      <c r="E337" s="30"/>
      <c r="F337" s="30"/>
    </row>
    <row r="338" spans="1:6" ht="25.5" customHeight="1" x14ac:dyDescent="0.25">
      <c r="A338" s="48"/>
      <c r="B338" s="49"/>
      <c r="C338" s="49"/>
      <c r="D338" s="50"/>
      <c r="E338" s="30"/>
      <c r="F338" s="30"/>
    </row>
    <row r="339" spans="1:6" ht="31.5" customHeight="1" x14ac:dyDescent="0.25">
      <c r="A339" s="48"/>
      <c r="B339" s="49"/>
      <c r="C339" s="49"/>
      <c r="D339" s="50"/>
      <c r="E339" s="30"/>
      <c r="F339" s="30"/>
    </row>
    <row r="340" spans="1:6" ht="28.5" customHeight="1" x14ac:dyDescent="0.25">
      <c r="A340" s="48"/>
      <c r="B340" s="49"/>
      <c r="C340" s="49"/>
      <c r="D340" s="50"/>
      <c r="E340" s="30"/>
      <c r="F340" s="30"/>
    </row>
    <row r="341" spans="1:6" ht="30.75" customHeight="1" x14ac:dyDescent="0.25">
      <c r="A341" s="48"/>
      <c r="B341" s="49"/>
      <c r="C341" s="49"/>
      <c r="D341" s="50"/>
      <c r="E341" s="30"/>
      <c r="F341" s="30"/>
    </row>
    <row r="342" spans="1:6" ht="36.75" customHeight="1" x14ac:dyDescent="0.25">
      <c r="A342" s="48"/>
      <c r="B342" s="49"/>
      <c r="C342" s="49"/>
      <c r="D342" s="50"/>
      <c r="E342" s="30"/>
      <c r="F342" s="30"/>
    </row>
    <row r="343" spans="1:6" ht="26.25" customHeight="1" x14ac:dyDescent="0.25">
      <c r="A343" s="48"/>
      <c r="B343" s="49"/>
      <c r="C343" s="49"/>
      <c r="D343" s="50"/>
      <c r="E343" s="30"/>
      <c r="F343" s="30"/>
    </row>
    <row r="344" spans="1:6" ht="33" customHeight="1" x14ac:dyDescent="0.25">
      <c r="A344" s="48"/>
      <c r="B344" s="49"/>
      <c r="C344" s="49"/>
      <c r="D344" s="50"/>
      <c r="E344" s="30"/>
      <c r="F344" s="30"/>
    </row>
    <row r="345" spans="1:6" ht="27.75" customHeight="1" x14ac:dyDescent="0.25">
      <c r="A345" s="48"/>
      <c r="B345" s="49"/>
      <c r="C345" s="49"/>
      <c r="D345" s="50"/>
      <c r="E345" s="30"/>
      <c r="F345" s="30"/>
    </row>
    <row r="346" spans="1:6" ht="30.75" customHeight="1" x14ac:dyDescent="0.25">
      <c r="A346" s="48"/>
      <c r="B346" s="49"/>
      <c r="C346" s="49"/>
      <c r="D346" s="50"/>
      <c r="E346" s="30"/>
      <c r="F346" s="30"/>
    </row>
    <row r="347" spans="1:6" ht="27" customHeight="1" x14ac:dyDescent="0.25">
      <c r="A347" s="48"/>
      <c r="B347" s="49"/>
      <c r="C347" s="49"/>
      <c r="D347" s="50"/>
      <c r="E347" s="30"/>
      <c r="F347" s="30"/>
    </row>
    <row r="348" spans="1:6" ht="29.25" customHeight="1" x14ac:dyDescent="0.25">
      <c r="A348" s="48"/>
      <c r="B348" s="49"/>
      <c r="C348" s="49"/>
      <c r="D348" s="50"/>
      <c r="E348" s="30"/>
      <c r="F348" s="30"/>
    </row>
    <row r="349" spans="1:6" ht="38.25" customHeight="1" x14ac:dyDescent="0.25">
      <c r="A349" s="48"/>
      <c r="B349" s="49"/>
      <c r="C349" s="49"/>
      <c r="D349" s="50"/>
      <c r="E349" s="30"/>
      <c r="F349" s="30"/>
    </row>
    <row r="350" spans="1:6" ht="32.25" customHeight="1" x14ac:dyDescent="0.25">
      <c r="A350" s="48"/>
      <c r="B350" s="49"/>
      <c r="C350" s="49"/>
      <c r="D350" s="50"/>
      <c r="E350" s="30"/>
      <c r="F350" s="30"/>
    </row>
    <row r="351" spans="1:6" ht="30" customHeight="1" x14ac:dyDescent="0.25">
      <c r="A351" s="48"/>
      <c r="B351" s="49"/>
      <c r="C351" s="49"/>
      <c r="D351" s="50"/>
      <c r="E351" s="30"/>
      <c r="F351" s="30"/>
    </row>
    <row r="352" spans="1:6" ht="31.5" customHeight="1" x14ac:dyDescent="0.25">
      <c r="A352" s="48"/>
      <c r="B352" s="49"/>
      <c r="C352" s="49"/>
      <c r="D352" s="50"/>
      <c r="E352" s="30"/>
      <c r="F352" s="30"/>
    </row>
    <row r="353" spans="1:6" ht="30.75" customHeight="1" x14ac:dyDescent="0.25">
      <c r="A353" s="48"/>
      <c r="B353" s="49"/>
      <c r="C353" s="49"/>
      <c r="D353" s="50"/>
      <c r="E353" s="30"/>
      <c r="F353" s="30"/>
    </row>
    <row r="354" spans="1:6" ht="30.75" customHeight="1" x14ac:dyDescent="0.25">
      <c r="A354" s="48"/>
      <c r="B354" s="49"/>
      <c r="C354" s="49"/>
      <c r="D354" s="50"/>
      <c r="E354" s="30"/>
      <c r="F354" s="30"/>
    </row>
    <row r="355" spans="1:6" ht="29.25" customHeight="1" x14ac:dyDescent="0.25">
      <c r="A355" s="48"/>
      <c r="B355" s="49"/>
      <c r="C355" s="49"/>
      <c r="D355" s="50"/>
      <c r="E355" s="30"/>
      <c r="F355" s="30"/>
    </row>
    <row r="356" spans="1:6" ht="27.75" customHeight="1" x14ac:dyDescent="0.25">
      <c r="A356" s="48"/>
      <c r="B356" s="49"/>
      <c r="C356" s="49"/>
      <c r="D356" s="50"/>
      <c r="E356" s="30"/>
      <c r="F356" s="30"/>
    </row>
    <row r="357" spans="1:6" ht="28.5" customHeight="1" x14ac:dyDescent="0.25">
      <c r="A357" s="48"/>
      <c r="B357" s="49"/>
      <c r="C357" s="49"/>
      <c r="D357" s="50"/>
      <c r="E357" s="30"/>
      <c r="F357" s="30"/>
    </row>
    <row r="358" spans="1:6" ht="36.75" customHeight="1" x14ac:dyDescent="0.25">
      <c r="A358" s="48"/>
      <c r="B358" s="49"/>
      <c r="C358" s="49"/>
      <c r="D358" s="50"/>
      <c r="E358" s="30"/>
      <c r="F358" s="30"/>
    </row>
    <row r="359" spans="1:6" ht="34.5" customHeight="1" x14ac:dyDescent="0.25">
      <c r="A359" s="48"/>
      <c r="B359" s="49"/>
      <c r="C359" s="49"/>
      <c r="D359" s="50"/>
      <c r="E359" s="30"/>
      <c r="F359" s="30"/>
    </row>
    <row r="360" spans="1:6" ht="35.25" customHeight="1" x14ac:dyDescent="0.25">
      <c r="A360" s="48"/>
      <c r="B360" s="49"/>
      <c r="C360" s="49"/>
      <c r="D360" s="50"/>
      <c r="E360" s="30"/>
      <c r="F360" s="30"/>
    </row>
    <row r="361" spans="1:6" ht="27.75" customHeight="1" x14ac:dyDescent="0.25">
      <c r="A361" s="48"/>
      <c r="B361" s="49"/>
      <c r="C361" s="49"/>
      <c r="D361" s="50"/>
      <c r="E361" s="30"/>
      <c r="F361" s="30"/>
    </row>
    <row r="362" spans="1:6" ht="36" customHeight="1" x14ac:dyDescent="0.25">
      <c r="A362" s="48"/>
      <c r="B362" s="49"/>
      <c r="C362" s="49"/>
      <c r="D362" s="50"/>
      <c r="E362" s="30"/>
      <c r="F362" s="30"/>
    </row>
    <row r="363" spans="1:6" ht="30" customHeight="1" x14ac:dyDescent="0.25">
      <c r="A363" s="48"/>
      <c r="B363" s="49"/>
      <c r="C363" s="49"/>
      <c r="D363" s="50"/>
      <c r="E363" s="30"/>
      <c r="F363" s="30"/>
    </row>
    <row r="364" spans="1:6" ht="45.75" customHeight="1" x14ac:dyDescent="0.25">
      <c r="A364" s="48"/>
      <c r="B364" s="49"/>
      <c r="C364" s="49"/>
      <c r="D364" s="50"/>
      <c r="E364" s="30"/>
      <c r="F364" s="30"/>
    </row>
    <row r="365" spans="1:6" ht="43.5" customHeight="1" x14ac:dyDescent="0.25">
      <c r="A365" s="48"/>
      <c r="B365" s="49"/>
      <c r="C365" s="49"/>
      <c r="D365" s="50"/>
      <c r="E365" s="30"/>
      <c r="F365" s="30"/>
    </row>
    <row r="366" spans="1:6" ht="40.5" customHeight="1" x14ac:dyDescent="0.25">
      <c r="A366" s="48"/>
      <c r="B366" s="49"/>
      <c r="C366" s="49"/>
      <c r="D366" s="50"/>
      <c r="E366" s="30"/>
      <c r="F366" s="30"/>
    </row>
    <row r="367" spans="1:6" ht="41.25" customHeight="1" x14ac:dyDescent="0.25">
      <c r="A367" s="48"/>
      <c r="B367" s="49"/>
      <c r="C367" s="49"/>
      <c r="D367" s="50"/>
      <c r="E367" s="30"/>
      <c r="F367" s="30"/>
    </row>
    <row r="368" spans="1:6" ht="41.25" customHeight="1" x14ac:dyDescent="0.25">
      <c r="A368" s="48"/>
      <c r="B368" s="49"/>
      <c r="C368" s="49"/>
      <c r="D368" s="50"/>
      <c r="E368" s="30"/>
      <c r="F368" s="30"/>
    </row>
    <row r="369" spans="1:6" ht="42.75" customHeight="1" x14ac:dyDescent="0.25">
      <c r="A369" s="48"/>
      <c r="B369" s="49"/>
      <c r="C369" s="49"/>
      <c r="D369" s="50"/>
      <c r="E369" s="30"/>
      <c r="F369" s="30"/>
    </row>
    <row r="370" spans="1:6" ht="39" customHeight="1" x14ac:dyDescent="0.25">
      <c r="A370" s="48"/>
      <c r="B370" s="49"/>
      <c r="C370" s="49"/>
      <c r="D370" s="50"/>
      <c r="E370" s="30"/>
      <c r="F370" s="30"/>
    </row>
    <row r="371" spans="1:6" ht="39.75" customHeight="1" x14ac:dyDescent="0.25">
      <c r="A371" s="48"/>
      <c r="B371" s="49"/>
      <c r="C371" s="49"/>
      <c r="D371" s="50"/>
      <c r="E371" s="30"/>
      <c r="F371" s="30"/>
    </row>
    <row r="372" spans="1:6" ht="34.5" customHeight="1" x14ac:dyDescent="0.25">
      <c r="A372" s="48"/>
      <c r="B372" s="49"/>
      <c r="C372" s="49"/>
      <c r="D372" s="50"/>
      <c r="E372" s="30"/>
      <c r="F372" s="30"/>
    </row>
    <row r="373" spans="1:6" ht="40.5" customHeight="1" x14ac:dyDescent="0.25">
      <c r="A373" s="48"/>
      <c r="B373" s="49"/>
      <c r="C373" s="49"/>
      <c r="D373" s="50"/>
      <c r="E373" s="30"/>
      <c r="F373" s="30"/>
    </row>
    <row r="374" spans="1:6" ht="45.75" customHeight="1" x14ac:dyDescent="0.25">
      <c r="A374" s="48"/>
      <c r="B374" s="49"/>
      <c r="C374" s="49"/>
      <c r="D374" s="50"/>
      <c r="E374" s="30"/>
      <c r="F374" s="30"/>
    </row>
    <row r="375" spans="1:6" ht="42.75" customHeight="1" x14ac:dyDescent="0.25">
      <c r="A375" s="48"/>
      <c r="B375" s="49"/>
      <c r="C375" s="49"/>
      <c r="D375" s="50"/>
      <c r="E375" s="30"/>
      <c r="F375" s="30"/>
    </row>
    <row r="376" spans="1:6" ht="46.5" customHeight="1" x14ac:dyDescent="0.25">
      <c r="A376" s="48"/>
      <c r="B376" s="49"/>
      <c r="C376" s="49"/>
      <c r="D376" s="50"/>
      <c r="E376" s="30"/>
      <c r="F376" s="30"/>
    </row>
    <row r="377" spans="1:6" ht="54.75" customHeight="1" x14ac:dyDescent="0.25">
      <c r="A377" s="48"/>
      <c r="B377" s="49"/>
      <c r="C377" s="49"/>
      <c r="D377" s="50"/>
      <c r="E377" s="30"/>
      <c r="F377" s="30"/>
    </row>
    <row r="378" spans="1:6" ht="51" customHeight="1" x14ac:dyDescent="0.25">
      <c r="A378" s="48"/>
      <c r="B378" s="49"/>
      <c r="C378" s="49"/>
      <c r="D378" s="50"/>
      <c r="E378" s="30"/>
      <c r="F378" s="30"/>
    </row>
    <row r="379" spans="1:6" ht="38.25" customHeight="1" x14ac:dyDescent="0.25">
      <c r="A379" s="48"/>
      <c r="B379" s="49"/>
      <c r="C379" s="49"/>
      <c r="D379" s="50"/>
      <c r="E379" s="30"/>
      <c r="F379" s="30"/>
    </row>
    <row r="380" spans="1:6" ht="39" customHeight="1" x14ac:dyDescent="0.25">
      <c r="A380" s="48"/>
      <c r="B380" s="49"/>
      <c r="C380" s="49"/>
      <c r="D380" s="50"/>
      <c r="E380" s="30"/>
      <c r="F380" s="30"/>
    </row>
    <row r="381" spans="1:6" ht="34.5" customHeight="1" x14ac:dyDescent="0.25">
      <c r="A381" s="48"/>
      <c r="B381" s="49"/>
      <c r="C381" s="49"/>
      <c r="D381" s="50"/>
      <c r="E381" s="30"/>
      <c r="F381" s="30"/>
    </row>
    <row r="382" spans="1:6" ht="40.5" customHeight="1" x14ac:dyDescent="0.25">
      <c r="A382" s="48"/>
      <c r="B382" s="49"/>
      <c r="C382" s="49"/>
      <c r="D382" s="50"/>
      <c r="E382" s="30"/>
      <c r="F382" s="30"/>
    </row>
    <row r="383" spans="1:6" ht="35.25" customHeight="1" x14ac:dyDescent="0.25">
      <c r="A383" s="48"/>
      <c r="B383" s="49"/>
      <c r="C383" s="49"/>
      <c r="D383" s="50"/>
      <c r="E383" s="30"/>
      <c r="F383" s="30"/>
    </row>
    <row r="384" spans="1:6" ht="37.5" customHeight="1" x14ac:dyDescent="0.25">
      <c r="A384" s="48"/>
      <c r="B384" s="49"/>
      <c r="C384" s="49"/>
      <c r="D384" s="50"/>
      <c r="E384" s="30"/>
      <c r="F384" s="30"/>
    </row>
    <row r="385" spans="1:6" ht="33" customHeight="1" x14ac:dyDescent="0.25">
      <c r="A385" s="48"/>
      <c r="B385" s="49"/>
      <c r="C385" s="49"/>
      <c r="D385" s="50"/>
      <c r="E385" s="30"/>
      <c r="F385" s="30"/>
    </row>
    <row r="386" spans="1:6" ht="34.5" customHeight="1" x14ac:dyDescent="0.25">
      <c r="A386" s="48"/>
      <c r="B386" s="49"/>
      <c r="C386" s="49"/>
      <c r="D386" s="50"/>
      <c r="E386" s="30"/>
      <c r="F386" s="30"/>
    </row>
    <row r="387" spans="1:6" ht="42.75" customHeight="1" x14ac:dyDescent="0.25">
      <c r="A387" s="48"/>
      <c r="B387" s="49"/>
      <c r="C387" s="49"/>
      <c r="D387" s="50"/>
      <c r="E387" s="30"/>
      <c r="F387" s="30"/>
    </row>
    <row r="388" spans="1:6" ht="36" customHeight="1" x14ac:dyDescent="0.25">
      <c r="A388" s="48"/>
      <c r="B388" s="49"/>
      <c r="C388" s="49"/>
      <c r="D388" s="50"/>
      <c r="E388" s="30"/>
      <c r="F388" s="30"/>
    </row>
    <row r="389" spans="1:6" ht="39" customHeight="1" x14ac:dyDescent="0.25">
      <c r="A389" s="48"/>
      <c r="B389" s="49"/>
      <c r="C389" s="49"/>
      <c r="D389" s="50"/>
      <c r="E389" s="30"/>
      <c r="F389" s="30"/>
    </row>
    <row r="390" spans="1:6" ht="36.75" customHeight="1" x14ac:dyDescent="0.25">
      <c r="A390" s="48"/>
      <c r="B390" s="49"/>
      <c r="C390" s="49"/>
      <c r="D390" s="50"/>
      <c r="E390" s="30"/>
      <c r="F390" s="30"/>
    </row>
    <row r="391" spans="1:6" ht="36" customHeight="1" x14ac:dyDescent="0.25">
      <c r="A391" s="48"/>
      <c r="B391" s="49"/>
      <c r="C391" s="49"/>
      <c r="D391" s="50"/>
      <c r="E391" s="30"/>
      <c r="F391" s="30"/>
    </row>
    <row r="392" spans="1:6" ht="30" customHeight="1" x14ac:dyDescent="0.25">
      <c r="A392" s="48"/>
      <c r="B392" s="49"/>
      <c r="C392" s="49"/>
      <c r="D392" s="50"/>
      <c r="E392" s="30"/>
      <c r="F392" s="30"/>
    </row>
    <row r="393" spans="1:6" ht="37.5" customHeight="1" x14ac:dyDescent="0.25">
      <c r="A393" s="48"/>
      <c r="B393" s="49"/>
      <c r="C393" s="49"/>
      <c r="D393" s="50"/>
      <c r="E393" s="30"/>
      <c r="F393" s="30"/>
    </row>
    <row r="394" spans="1:6" ht="35.25" customHeight="1" x14ac:dyDescent="0.25">
      <c r="A394" s="48"/>
      <c r="B394" s="49"/>
      <c r="C394" s="49"/>
      <c r="D394" s="50"/>
      <c r="E394" s="30"/>
      <c r="F394" s="30"/>
    </row>
    <row r="395" spans="1:6" ht="38.25" customHeight="1" x14ac:dyDescent="0.25">
      <c r="A395" s="48"/>
      <c r="B395" s="49"/>
      <c r="C395" s="49"/>
      <c r="D395" s="50"/>
      <c r="E395" s="30"/>
      <c r="F395" s="30"/>
    </row>
    <row r="396" spans="1:6" ht="40.5" customHeight="1" x14ac:dyDescent="0.25">
      <c r="A396" s="48"/>
      <c r="B396" s="49"/>
      <c r="C396" s="49"/>
      <c r="D396" s="50"/>
      <c r="E396" s="30"/>
      <c r="F396" s="30"/>
    </row>
    <row r="397" spans="1:6" ht="42.75" customHeight="1" x14ac:dyDescent="0.25">
      <c r="A397" s="44"/>
      <c r="B397" s="45"/>
      <c r="C397" s="45"/>
      <c r="D397" s="46"/>
      <c r="E397" s="47"/>
      <c r="F397" s="47"/>
    </row>
    <row r="398" spans="1:6" ht="31.5" customHeight="1" x14ac:dyDescent="0.25">
      <c r="A398" s="41"/>
      <c r="B398" s="42"/>
      <c r="C398" s="42"/>
      <c r="D398" s="43"/>
      <c r="E398" s="29"/>
      <c r="F398" s="29"/>
    </row>
    <row r="399" spans="1:6" ht="40.5" customHeight="1" x14ac:dyDescent="0.25">
      <c r="A399" s="41"/>
      <c r="B399" s="42"/>
      <c r="C399" s="42"/>
      <c r="D399" s="43"/>
      <c r="E399" s="29"/>
      <c r="F399" s="29"/>
    </row>
    <row r="400" spans="1:6" ht="34.5" customHeight="1" x14ac:dyDescent="0.25">
      <c r="A400" s="41"/>
      <c r="B400" s="42"/>
      <c r="C400" s="42"/>
      <c r="D400" s="43"/>
      <c r="E400" s="29"/>
      <c r="F400" s="29"/>
    </row>
    <row r="401" spans="1:6" ht="33" customHeight="1" x14ac:dyDescent="0.25">
      <c r="A401" s="41"/>
      <c r="B401" s="42"/>
      <c r="C401" s="42"/>
      <c r="D401" s="43"/>
      <c r="E401" s="29"/>
      <c r="F401" s="29"/>
    </row>
    <row r="402" spans="1:6" ht="38.25" customHeight="1" x14ac:dyDescent="0.25">
      <c r="A402" s="41"/>
      <c r="B402" s="42"/>
      <c r="C402" s="42"/>
      <c r="D402" s="43"/>
      <c r="E402" s="29"/>
      <c r="F402" s="29"/>
    </row>
    <row r="403" spans="1:6" ht="32.25" customHeight="1" x14ac:dyDescent="0.25">
      <c r="A403" s="41"/>
      <c r="B403" s="42"/>
      <c r="C403" s="42"/>
      <c r="D403" s="43"/>
      <c r="E403" s="29"/>
      <c r="F403" s="29"/>
    </row>
    <row r="404" spans="1:6" ht="37.5" customHeight="1" x14ac:dyDescent="0.25">
      <c r="A404" s="41"/>
      <c r="B404" s="42"/>
      <c r="C404" s="42"/>
      <c r="D404" s="43"/>
      <c r="E404" s="29"/>
      <c r="F404" s="29"/>
    </row>
    <row r="405" spans="1:6" ht="38.25" customHeight="1" x14ac:dyDescent="0.25">
      <c r="A405" s="41"/>
      <c r="B405" s="42"/>
      <c r="C405" s="42"/>
      <c r="D405" s="43"/>
      <c r="E405" s="29"/>
      <c r="F405" s="29"/>
    </row>
    <row r="406" spans="1:6" ht="43.5" customHeight="1" x14ac:dyDescent="0.25">
      <c r="A406" s="41"/>
      <c r="B406" s="42"/>
      <c r="C406" s="42"/>
      <c r="D406" s="43"/>
      <c r="E406" s="29"/>
      <c r="F406" s="29"/>
    </row>
    <row r="407" spans="1:6" ht="45" customHeight="1" x14ac:dyDescent="0.25">
      <c r="A407" s="41"/>
      <c r="B407" s="42"/>
      <c r="C407" s="42"/>
      <c r="D407" s="43"/>
      <c r="E407" s="29"/>
      <c r="F407" s="29"/>
    </row>
    <row r="408" spans="1:6" ht="48" customHeight="1" x14ac:dyDescent="0.25">
      <c r="A408" s="41"/>
      <c r="B408" s="42"/>
      <c r="C408" s="42"/>
      <c r="D408" s="43"/>
      <c r="E408" s="29"/>
      <c r="F408" s="29"/>
    </row>
    <row r="409" spans="1:6" ht="47.25" customHeight="1" x14ac:dyDescent="0.25">
      <c r="A409" s="41"/>
      <c r="B409" s="42"/>
      <c r="C409" s="42"/>
      <c r="D409" s="43"/>
      <c r="E409" s="29"/>
      <c r="F409" s="29"/>
    </row>
    <row r="410" spans="1:6" ht="42.75" customHeight="1" x14ac:dyDescent="0.25">
      <c r="A410" s="41"/>
      <c r="B410" s="42"/>
      <c r="C410" s="42"/>
      <c r="D410" s="43"/>
      <c r="E410" s="29"/>
      <c r="F410" s="29"/>
    </row>
    <row r="411" spans="1:6" ht="39.75" customHeight="1" x14ac:dyDescent="0.25">
      <c r="A411" s="41"/>
      <c r="B411" s="42"/>
      <c r="C411" s="42"/>
      <c r="D411" s="43"/>
      <c r="E411" s="29"/>
      <c r="F411" s="29"/>
    </row>
    <row r="412" spans="1:6" ht="42.75" customHeight="1" x14ac:dyDescent="0.25">
      <c r="A412" s="41"/>
      <c r="B412" s="42"/>
      <c r="C412" s="42"/>
      <c r="D412" s="43"/>
      <c r="E412" s="29"/>
      <c r="F412" s="29"/>
    </row>
    <row r="413" spans="1:6" ht="43.5" customHeight="1" x14ac:dyDescent="0.25">
      <c r="A413" s="41"/>
      <c r="B413" s="42"/>
      <c r="C413" s="42"/>
      <c r="D413" s="43"/>
      <c r="E413" s="29"/>
      <c r="F413" s="29"/>
    </row>
    <row r="414" spans="1:6" ht="42.75" customHeight="1" x14ac:dyDescent="0.25">
      <c r="A414" s="41"/>
      <c r="B414" s="42"/>
      <c r="C414" s="42"/>
      <c r="D414" s="43"/>
      <c r="E414" s="29"/>
      <c r="F414" s="29"/>
    </row>
    <row r="415" spans="1:6" ht="46.5" customHeight="1" x14ac:dyDescent="0.25">
      <c r="A415" s="41"/>
      <c r="B415" s="42"/>
      <c r="C415" s="42"/>
      <c r="D415" s="43"/>
      <c r="E415" s="29"/>
      <c r="F415" s="29"/>
    </row>
    <row r="416" spans="1:6" ht="34.5" customHeight="1" x14ac:dyDescent="0.25">
      <c r="A416" s="41"/>
      <c r="B416" s="42"/>
      <c r="C416" s="42"/>
      <c r="D416" s="43"/>
      <c r="E416" s="29"/>
      <c r="F416" s="29"/>
    </row>
    <row r="417" spans="1:6" ht="39" customHeight="1" x14ac:dyDescent="0.25">
      <c r="A417" s="41"/>
      <c r="B417" s="42"/>
      <c r="C417" s="42"/>
      <c r="D417" s="43"/>
      <c r="E417" s="29"/>
      <c r="F417" s="29"/>
    </row>
    <row r="418" spans="1:6" ht="33.75" customHeight="1" x14ac:dyDescent="0.25">
      <c r="A418" s="41"/>
      <c r="B418" s="42"/>
      <c r="C418" s="42"/>
      <c r="D418" s="43"/>
      <c r="E418" s="29"/>
      <c r="F418" s="29"/>
    </row>
    <row r="419" spans="1:6" ht="33" customHeight="1" x14ac:dyDescent="0.25">
      <c r="A419" s="41"/>
      <c r="B419" s="42"/>
      <c r="C419" s="42"/>
      <c r="D419" s="43"/>
      <c r="E419" s="29"/>
      <c r="F419" s="29"/>
    </row>
    <row r="420" spans="1:6" x14ac:dyDescent="0.25">
      <c r="A420" s="41"/>
      <c r="B420" s="42"/>
      <c r="C420" s="42"/>
      <c r="D420" s="43"/>
      <c r="E420" s="29"/>
      <c r="F420" s="29"/>
    </row>
    <row r="421" spans="1:6" x14ac:dyDescent="0.25">
      <c r="A421" s="41"/>
      <c r="B421" s="42"/>
      <c r="C421" s="42"/>
      <c r="D421" s="43"/>
      <c r="E421" s="29"/>
      <c r="F421" s="29"/>
    </row>
    <row r="422" spans="1:6" x14ac:dyDescent="0.25">
      <c r="A422" s="41"/>
      <c r="B422" s="42"/>
      <c r="C422" s="42"/>
      <c r="D422" s="43"/>
      <c r="E422" s="29"/>
      <c r="F422" s="29"/>
    </row>
    <row r="423" spans="1:6" x14ac:dyDescent="0.25">
      <c r="A423" s="41"/>
      <c r="B423" s="42"/>
      <c r="C423" s="42"/>
      <c r="D423" s="43"/>
      <c r="E423" s="29"/>
      <c r="F423" s="29"/>
    </row>
    <row r="424" spans="1:6" x14ac:dyDescent="0.25">
      <c r="A424" s="41"/>
      <c r="B424" s="42"/>
      <c r="C424" s="42"/>
      <c r="D424" s="43"/>
      <c r="E424" s="29"/>
      <c r="F424" s="29"/>
    </row>
    <row r="425" spans="1:6" x14ac:dyDescent="0.25">
      <c r="A425" s="41"/>
      <c r="B425" s="42"/>
      <c r="C425" s="42"/>
      <c r="D425" s="43"/>
      <c r="E425" s="29"/>
      <c r="F425" s="29"/>
    </row>
    <row r="426" spans="1:6" x14ac:dyDescent="0.25">
      <c r="A426" s="41"/>
      <c r="B426" s="42"/>
      <c r="C426" s="42"/>
      <c r="D426" s="43"/>
      <c r="E426" s="29"/>
      <c r="F426" s="29"/>
    </row>
    <row r="427" spans="1:6" x14ac:dyDescent="0.25">
      <c r="A427" s="41"/>
      <c r="B427" s="42"/>
      <c r="C427" s="42"/>
      <c r="D427" s="43"/>
      <c r="E427" s="29"/>
      <c r="F427" s="29"/>
    </row>
    <row r="428" spans="1:6" x14ac:dyDescent="0.25">
      <c r="A428" s="41"/>
      <c r="B428" s="42"/>
      <c r="C428" s="42"/>
      <c r="D428" s="43"/>
      <c r="E428" s="29"/>
      <c r="F428" s="29"/>
    </row>
    <row r="429" spans="1:6" x14ac:dyDescent="0.25">
      <c r="A429" s="41"/>
      <c r="B429" s="42"/>
      <c r="C429" s="42"/>
      <c r="D429" s="43"/>
      <c r="E429" s="29"/>
      <c r="F429" s="29"/>
    </row>
    <row r="430" spans="1:6" ht="38.25" customHeight="1" x14ac:dyDescent="0.25">
      <c r="A430" s="41"/>
      <c r="B430" s="42"/>
      <c r="C430" s="42"/>
      <c r="D430" s="43"/>
      <c r="E430" s="29"/>
      <c r="F430" s="29"/>
    </row>
    <row r="431" spans="1:6" x14ac:dyDescent="0.25">
      <c r="A431" s="41"/>
      <c r="B431" s="42"/>
      <c r="C431" s="42"/>
      <c r="D431" s="43"/>
      <c r="E431" s="29"/>
      <c r="F431" s="29"/>
    </row>
    <row r="432" spans="1:6" ht="34.5" customHeight="1" x14ac:dyDescent="0.25">
      <c r="A432" s="41"/>
      <c r="B432" s="42"/>
      <c r="C432" s="42"/>
      <c r="D432" s="43"/>
      <c r="E432" s="29"/>
      <c r="F432" s="29"/>
    </row>
    <row r="433" spans="1:6" x14ac:dyDescent="0.25">
      <c r="A433" s="41"/>
      <c r="B433" s="42"/>
      <c r="C433" s="42"/>
      <c r="D433" s="43"/>
      <c r="E433" s="29"/>
      <c r="F433" s="29"/>
    </row>
    <row r="434" spans="1:6" ht="36" customHeight="1" x14ac:dyDescent="0.25">
      <c r="A434" s="41"/>
      <c r="B434" s="42"/>
      <c r="C434" s="42"/>
      <c r="D434" s="43"/>
      <c r="E434" s="29"/>
      <c r="F434" s="29"/>
    </row>
    <row r="435" spans="1:6" x14ac:dyDescent="0.25">
      <c r="A435" s="41"/>
      <c r="B435" s="42"/>
      <c r="C435" s="42"/>
      <c r="D435" s="43"/>
      <c r="E435" s="29"/>
      <c r="F435" s="29"/>
    </row>
    <row r="436" spans="1:6" ht="31.5" customHeight="1" x14ac:dyDescent="0.25">
      <c r="A436" s="41"/>
      <c r="B436" s="42"/>
      <c r="C436" s="42"/>
      <c r="D436" s="43"/>
      <c r="E436" s="29"/>
      <c r="F436" s="29"/>
    </row>
    <row r="437" spans="1:6" ht="39.75" customHeight="1" x14ac:dyDescent="0.25">
      <c r="A437" s="41"/>
      <c r="B437" s="42"/>
      <c r="C437" s="42"/>
      <c r="D437" s="43"/>
      <c r="E437" s="29"/>
      <c r="F437" s="29"/>
    </row>
    <row r="438" spans="1:6" ht="34.5" customHeight="1" x14ac:dyDescent="0.25">
      <c r="A438" s="41"/>
      <c r="B438" s="42"/>
      <c r="C438" s="42"/>
      <c r="D438" s="43"/>
      <c r="E438" s="29"/>
      <c r="F438" s="29"/>
    </row>
    <row r="439" spans="1:6" ht="33" customHeight="1" x14ac:dyDescent="0.25">
      <c r="A439" s="41"/>
      <c r="B439" s="42"/>
      <c r="C439" s="42"/>
      <c r="D439" s="43"/>
      <c r="E439" s="29"/>
      <c r="F439" s="29"/>
    </row>
    <row r="440" spans="1:6" x14ac:dyDescent="0.25">
      <c r="A440" s="41"/>
      <c r="B440" s="42"/>
      <c r="C440" s="42"/>
      <c r="D440" s="43"/>
      <c r="E440" s="29"/>
      <c r="F440" s="29"/>
    </row>
    <row r="441" spans="1:6" x14ac:dyDescent="0.25">
      <c r="A441" s="41"/>
      <c r="B441" s="42"/>
      <c r="C441" s="42"/>
      <c r="D441" s="43"/>
      <c r="E441" s="29"/>
      <c r="F441" s="29"/>
    </row>
    <row r="442" spans="1:6" ht="33" customHeight="1" x14ac:dyDescent="0.25">
      <c r="A442" s="41"/>
      <c r="B442" s="42"/>
      <c r="C442" s="42"/>
      <c r="D442" s="43"/>
      <c r="E442" s="29"/>
      <c r="F442" s="29"/>
    </row>
    <row r="443" spans="1:6" ht="25.5" customHeight="1" x14ac:dyDescent="0.25">
      <c r="A443" s="41"/>
      <c r="B443" s="42"/>
      <c r="C443" s="42"/>
      <c r="D443" s="43"/>
      <c r="E443" s="29"/>
      <c r="F443" s="29"/>
    </row>
    <row r="444" spans="1:6" ht="29.25" customHeight="1" x14ac:dyDescent="0.25">
      <c r="A444" s="41"/>
      <c r="B444" s="42"/>
      <c r="C444" s="42"/>
      <c r="D444" s="43"/>
      <c r="E444" s="29"/>
      <c r="F444" s="29"/>
    </row>
    <row r="445" spans="1:6" ht="32.25" customHeight="1" x14ac:dyDescent="0.25">
      <c r="A445" s="41"/>
      <c r="B445" s="42"/>
      <c r="C445" s="42"/>
      <c r="D445" s="43"/>
      <c r="E445" s="29"/>
      <c r="F445" s="29"/>
    </row>
    <row r="446" spans="1:6" ht="48.75" customHeight="1" x14ac:dyDescent="0.25">
      <c r="A446" s="41"/>
      <c r="B446" s="42"/>
      <c r="C446" s="42"/>
      <c r="D446" s="43"/>
      <c r="E446" s="29"/>
      <c r="F446" s="29"/>
    </row>
    <row r="447" spans="1:6" ht="31.5" customHeight="1" x14ac:dyDescent="0.25">
      <c r="A447" s="41"/>
      <c r="B447" s="42"/>
      <c r="C447" s="42"/>
      <c r="D447" s="43"/>
      <c r="E447" s="29"/>
      <c r="F447" s="29"/>
    </row>
    <row r="448" spans="1:6" ht="24.75" customHeight="1" x14ac:dyDescent="0.25">
      <c r="A448" s="41"/>
      <c r="B448" s="42"/>
      <c r="C448" s="42"/>
      <c r="D448" s="43"/>
      <c r="E448" s="29"/>
      <c r="F448" s="29"/>
    </row>
    <row r="449" spans="1:6" ht="30.75" customHeight="1" x14ac:dyDescent="0.25">
      <c r="A449" s="41"/>
      <c r="B449" s="42"/>
      <c r="C449" s="42"/>
      <c r="D449" s="43"/>
      <c r="E449" s="29"/>
      <c r="F449" s="29"/>
    </row>
    <row r="450" spans="1:6" ht="34.5" customHeight="1" x14ac:dyDescent="0.25">
      <c r="A450" s="41"/>
      <c r="B450" s="42"/>
      <c r="C450" s="42"/>
      <c r="D450" s="43"/>
      <c r="E450" s="29"/>
      <c r="F450" s="29"/>
    </row>
    <row r="451" spans="1:6" ht="41.25" customHeight="1" x14ac:dyDescent="0.25">
      <c r="A451" s="41"/>
      <c r="B451" s="42"/>
      <c r="C451" s="42"/>
      <c r="D451" s="43"/>
      <c r="E451" s="29"/>
      <c r="F451" s="29"/>
    </row>
    <row r="452" spans="1:6" ht="43.5" customHeight="1" x14ac:dyDescent="0.25">
      <c r="A452" s="41"/>
      <c r="B452" s="42"/>
      <c r="C452" s="42"/>
      <c r="D452" s="43"/>
      <c r="E452" s="29"/>
      <c r="F452" s="29"/>
    </row>
    <row r="453" spans="1:6" ht="37.5" customHeight="1" x14ac:dyDescent="0.25">
      <c r="A453" s="41"/>
      <c r="B453" s="42"/>
      <c r="C453" s="42"/>
      <c r="D453" s="43"/>
      <c r="E453" s="29"/>
      <c r="F453" s="29"/>
    </row>
    <row r="454" spans="1:6" ht="43.5" customHeight="1" x14ac:dyDescent="0.25">
      <c r="A454" s="41"/>
      <c r="B454" s="42"/>
      <c r="C454" s="42"/>
      <c r="D454" s="43"/>
      <c r="E454" s="29"/>
      <c r="F454" s="29"/>
    </row>
    <row r="455" spans="1:6" ht="40.5" customHeight="1" x14ac:dyDescent="0.25">
      <c r="A455" s="41"/>
      <c r="B455" s="42"/>
      <c r="C455" s="42"/>
      <c r="D455" s="43"/>
      <c r="E455" s="29"/>
      <c r="F455" s="29"/>
    </row>
    <row r="456" spans="1:6" x14ac:dyDescent="0.25">
      <c r="A456" s="41"/>
      <c r="B456" s="42"/>
      <c r="C456" s="42"/>
      <c r="D456" s="43"/>
      <c r="E456" s="29"/>
      <c r="F456" s="29"/>
    </row>
    <row r="457" spans="1:6" ht="44.25" customHeight="1" x14ac:dyDescent="0.25">
      <c r="A457" s="41"/>
      <c r="B457" s="42"/>
      <c r="C457" s="42"/>
      <c r="D457" s="43"/>
      <c r="E457" s="29"/>
      <c r="F457" s="29"/>
    </row>
    <row r="458" spans="1:6" ht="22.5" customHeight="1" x14ac:dyDescent="0.25">
      <c r="A458" s="41"/>
      <c r="B458" s="42"/>
      <c r="C458" s="42"/>
      <c r="D458" s="43"/>
      <c r="E458" s="29"/>
      <c r="F458" s="29"/>
    </row>
    <row r="459" spans="1:6" ht="30" customHeight="1" x14ac:dyDescent="0.25">
      <c r="A459" s="41"/>
      <c r="B459" s="42"/>
      <c r="C459" s="42"/>
      <c r="D459" s="43"/>
      <c r="E459" s="29"/>
      <c r="F459" s="29"/>
    </row>
    <row r="460" spans="1:6" ht="24.75" customHeight="1" x14ac:dyDescent="0.25">
      <c r="A460" s="41"/>
      <c r="B460" s="42"/>
      <c r="C460" s="42"/>
      <c r="D460" s="43"/>
      <c r="E460" s="29"/>
      <c r="F460" s="29"/>
    </row>
    <row r="461" spans="1:6" ht="27" customHeight="1" x14ac:dyDescent="0.25">
      <c r="A461" s="41"/>
      <c r="B461" s="42"/>
      <c r="C461" s="42"/>
      <c r="D461" s="43"/>
      <c r="E461" s="29"/>
      <c r="F461" s="29"/>
    </row>
    <row r="462" spans="1:6" x14ac:dyDescent="0.25">
      <c r="A462" s="41"/>
      <c r="B462" s="42"/>
      <c r="C462" s="42"/>
      <c r="D462" s="43"/>
      <c r="E462" s="29"/>
      <c r="F462" s="29"/>
    </row>
    <row r="463" spans="1:6" ht="42" customHeight="1" x14ac:dyDescent="0.25">
      <c r="A463" s="41"/>
      <c r="B463" s="42"/>
      <c r="C463" s="42"/>
      <c r="D463" s="43"/>
      <c r="E463" s="29"/>
      <c r="F463" s="29"/>
    </row>
    <row r="464" spans="1:6" ht="57.75" customHeight="1" x14ac:dyDescent="0.25">
      <c r="A464" s="41"/>
      <c r="B464" s="42"/>
      <c r="C464" s="42"/>
      <c r="D464" s="43"/>
      <c r="E464" s="29"/>
      <c r="F464" s="29"/>
    </row>
    <row r="465" spans="1:6" ht="88.5" customHeight="1" x14ac:dyDescent="0.25">
      <c r="A465" s="41"/>
      <c r="B465" s="42"/>
      <c r="C465" s="42"/>
      <c r="D465" s="43"/>
      <c r="E465" s="29"/>
      <c r="F465" s="29"/>
    </row>
    <row r="466" spans="1:6" ht="48.75" customHeight="1" x14ac:dyDescent="0.25">
      <c r="A466" s="41"/>
      <c r="B466" s="42"/>
      <c r="C466" s="42"/>
      <c r="D466" s="43"/>
      <c r="E466" s="29"/>
      <c r="F466" s="29"/>
    </row>
    <row r="467" spans="1:6" ht="51.75" customHeight="1" x14ac:dyDescent="0.25">
      <c r="A467" s="41"/>
      <c r="B467" s="42"/>
      <c r="C467" s="42"/>
      <c r="D467" s="43"/>
      <c r="E467" s="29"/>
      <c r="F467" s="29"/>
    </row>
    <row r="468" spans="1:6" ht="37.5" customHeight="1" x14ac:dyDescent="0.25">
      <c r="A468" s="41"/>
      <c r="B468" s="42"/>
      <c r="C468" s="42"/>
      <c r="D468" s="43"/>
      <c r="E468" s="29"/>
      <c r="F468" s="29"/>
    </row>
    <row r="469" spans="1:6" ht="37.5" customHeight="1" x14ac:dyDescent="0.25">
      <c r="A469" s="41"/>
      <c r="B469" s="42"/>
      <c r="C469" s="42"/>
      <c r="D469" s="43"/>
      <c r="E469" s="29"/>
      <c r="F469" s="29"/>
    </row>
    <row r="470" spans="1:6" ht="38.25" customHeight="1" x14ac:dyDescent="0.25">
      <c r="A470" s="41"/>
      <c r="B470" s="42"/>
      <c r="C470" s="42"/>
      <c r="D470" s="43"/>
      <c r="E470" s="29"/>
      <c r="F470" s="29"/>
    </row>
    <row r="471" spans="1:6" ht="36.75" customHeight="1" x14ac:dyDescent="0.25">
      <c r="A471" s="41"/>
      <c r="B471" s="42"/>
      <c r="C471" s="42"/>
      <c r="D471" s="43"/>
      <c r="E471" s="29"/>
      <c r="F471" s="29"/>
    </row>
    <row r="472" spans="1:6" ht="39.75" customHeight="1" x14ac:dyDescent="0.25">
      <c r="A472" s="41"/>
      <c r="B472" s="42"/>
      <c r="C472" s="42"/>
      <c r="D472" s="43"/>
      <c r="E472" s="29"/>
      <c r="F472" s="29"/>
    </row>
    <row r="473" spans="1:6" ht="41.25" customHeight="1" x14ac:dyDescent="0.25">
      <c r="A473" s="41"/>
      <c r="B473" s="42"/>
      <c r="C473" s="42"/>
      <c r="D473" s="43"/>
      <c r="E473" s="29"/>
      <c r="F473" s="29"/>
    </row>
    <row r="474" spans="1:6" ht="54.75" customHeight="1" x14ac:dyDescent="0.25">
      <c r="A474" s="41"/>
      <c r="B474" s="42"/>
      <c r="C474" s="42"/>
      <c r="D474" s="43"/>
      <c r="E474" s="29"/>
      <c r="F474" s="29"/>
    </row>
    <row r="475" spans="1:6" ht="57" customHeight="1" x14ac:dyDescent="0.25">
      <c r="A475" s="41"/>
      <c r="B475" s="42"/>
      <c r="C475" s="42"/>
      <c r="D475" s="43"/>
      <c r="E475" s="29"/>
      <c r="F475" s="29"/>
    </row>
    <row r="476" spans="1:6" ht="125.25" customHeight="1" x14ac:dyDescent="0.25">
      <c r="A476" s="41"/>
      <c r="B476" s="42"/>
      <c r="C476" s="42"/>
      <c r="D476" s="43"/>
      <c r="E476" s="29"/>
      <c r="F476" s="29"/>
    </row>
    <row r="477" spans="1:6" ht="32.25" customHeight="1" x14ac:dyDescent="0.25">
      <c r="A477" s="41"/>
      <c r="B477" s="42"/>
      <c r="C477" s="42"/>
      <c r="D477" s="43"/>
      <c r="E477" s="29"/>
      <c r="F477" s="29"/>
    </row>
    <row r="478" spans="1:6" ht="60.75" customHeight="1" x14ac:dyDescent="0.25">
      <c r="A478" s="41"/>
      <c r="B478" s="42"/>
      <c r="C478" s="42"/>
      <c r="D478" s="43"/>
      <c r="E478" s="29"/>
      <c r="F478" s="29"/>
    </row>
    <row r="479" spans="1:6" ht="42" customHeight="1" x14ac:dyDescent="0.25">
      <c r="A479" s="41"/>
      <c r="B479" s="42"/>
      <c r="C479" s="42"/>
      <c r="D479" s="43"/>
      <c r="E479" s="29"/>
      <c r="F479" s="29"/>
    </row>
    <row r="480" spans="1:6" ht="26.25" customHeight="1" x14ac:dyDescent="0.25">
      <c r="A480" s="41"/>
      <c r="B480" s="42"/>
      <c r="C480" s="42"/>
      <c r="D480" s="43"/>
      <c r="E480" s="29"/>
      <c r="F480" s="29"/>
    </row>
    <row r="481" spans="1:6" ht="30.75" customHeight="1" x14ac:dyDescent="0.25">
      <c r="A481" s="41"/>
      <c r="B481" s="42"/>
      <c r="C481" s="42"/>
      <c r="D481" s="43"/>
      <c r="E481" s="29"/>
      <c r="F481" s="29"/>
    </row>
    <row r="482" spans="1:6" ht="45" customHeight="1" x14ac:dyDescent="0.25">
      <c r="A482" s="41"/>
      <c r="B482" s="42"/>
      <c r="C482" s="42"/>
      <c r="D482" s="43"/>
      <c r="E482" s="29"/>
      <c r="F482" s="29"/>
    </row>
    <row r="483" spans="1:6" ht="81" customHeight="1" x14ac:dyDescent="0.25">
      <c r="A483" s="41"/>
      <c r="B483" s="42"/>
      <c r="C483" s="42"/>
      <c r="D483" s="43"/>
      <c r="E483" s="29"/>
      <c r="F483" s="29"/>
    </row>
    <row r="484" spans="1:6" ht="84.75" customHeight="1" x14ac:dyDescent="0.25">
      <c r="A484" s="41"/>
      <c r="B484" s="42"/>
      <c r="C484" s="42"/>
      <c r="D484" s="43"/>
      <c r="E484" s="29"/>
      <c r="F484" s="29"/>
    </row>
    <row r="485" spans="1:6" ht="32.25" customHeight="1" x14ac:dyDescent="0.25">
      <c r="A485" s="41"/>
      <c r="B485" s="42"/>
      <c r="C485" s="42"/>
      <c r="D485" s="43"/>
      <c r="E485" s="29"/>
      <c r="F485" s="29"/>
    </row>
    <row r="486" spans="1:6" ht="37.5" customHeight="1" x14ac:dyDescent="0.25">
      <c r="A486" s="41"/>
      <c r="B486" s="42"/>
      <c r="C486" s="42"/>
      <c r="D486" s="43"/>
      <c r="E486" s="29"/>
      <c r="F486" s="29"/>
    </row>
    <row r="487" spans="1:6" ht="50.25" customHeight="1" x14ac:dyDescent="0.25">
      <c r="A487" s="41"/>
      <c r="B487" s="42"/>
      <c r="C487" s="42"/>
      <c r="D487" s="43"/>
      <c r="E487" s="29"/>
      <c r="F487" s="29"/>
    </row>
    <row r="488" spans="1:6" ht="26.25" customHeight="1" x14ac:dyDescent="0.25">
      <c r="A488" s="41"/>
      <c r="B488" s="42"/>
      <c r="C488" s="42"/>
      <c r="D488" s="43"/>
      <c r="E488" s="29"/>
      <c r="F488" s="29"/>
    </row>
    <row r="489" spans="1:6" x14ac:dyDescent="0.25">
      <c r="A489" s="41"/>
      <c r="B489" s="42"/>
      <c r="C489" s="42"/>
      <c r="D489" s="43"/>
      <c r="E489" s="29"/>
      <c r="F489" s="29"/>
    </row>
    <row r="490" spans="1:6" x14ac:dyDescent="0.25">
      <c r="A490" s="41"/>
      <c r="B490" s="42"/>
      <c r="C490" s="42"/>
      <c r="D490" s="43"/>
      <c r="E490" s="29"/>
      <c r="F490" s="29"/>
    </row>
    <row r="491" spans="1:6" x14ac:dyDescent="0.25">
      <c r="A491" s="41"/>
      <c r="B491" s="42"/>
      <c r="C491" s="42"/>
      <c r="D491" s="43"/>
      <c r="E491" s="29"/>
      <c r="F491" s="29"/>
    </row>
    <row r="492" spans="1:6" x14ac:dyDescent="0.25">
      <c r="A492" s="41"/>
      <c r="B492" s="42"/>
      <c r="C492" s="42"/>
      <c r="D492" s="43"/>
      <c r="E492" s="29"/>
      <c r="F492" s="29"/>
    </row>
    <row r="493" spans="1:6" ht="31.5" customHeight="1" x14ac:dyDescent="0.25">
      <c r="A493" s="41"/>
      <c r="B493" s="42"/>
      <c r="C493" s="42"/>
      <c r="D493" s="43"/>
      <c r="E493" s="29"/>
      <c r="F493" s="29"/>
    </row>
    <row r="494" spans="1:6" ht="32.25" customHeight="1" x14ac:dyDescent="0.25">
      <c r="A494" s="41"/>
      <c r="B494" s="42"/>
      <c r="C494" s="42"/>
      <c r="D494" s="43"/>
      <c r="E494" s="29"/>
      <c r="F494" s="29"/>
    </row>
    <row r="495" spans="1:6" ht="24.75" customHeight="1" x14ac:dyDescent="0.25">
      <c r="A495" s="41"/>
      <c r="B495" s="42"/>
      <c r="C495" s="42"/>
      <c r="D495" s="43"/>
      <c r="E495" s="29"/>
      <c r="F495" s="29"/>
    </row>
    <row r="496" spans="1:6" ht="29.25" customHeight="1" x14ac:dyDescent="0.25">
      <c r="A496" s="41"/>
      <c r="B496" s="42"/>
      <c r="C496" s="42"/>
      <c r="D496" s="43"/>
      <c r="E496" s="29"/>
      <c r="F496" s="29"/>
    </row>
    <row r="497" spans="1:6" ht="28.5" customHeight="1" x14ac:dyDescent="0.25">
      <c r="A497" s="41"/>
      <c r="B497" s="42"/>
      <c r="C497" s="42"/>
      <c r="D497" s="43"/>
      <c r="E497" s="29"/>
      <c r="F497" s="29"/>
    </row>
    <row r="498" spans="1:6" x14ac:dyDescent="0.25">
      <c r="A498" s="41"/>
      <c r="B498" s="42"/>
      <c r="C498" s="42"/>
      <c r="D498" s="43"/>
      <c r="E498" s="29"/>
      <c r="F498" s="29"/>
    </row>
    <row r="499" spans="1:6" x14ac:dyDescent="0.25">
      <c r="A499" s="41"/>
      <c r="B499" s="42"/>
      <c r="C499" s="42"/>
      <c r="D499" s="43"/>
      <c r="E499" s="29"/>
      <c r="F499" s="29"/>
    </row>
    <row r="500" spans="1:6" x14ac:dyDescent="0.25">
      <c r="A500" s="41"/>
      <c r="B500" s="42"/>
      <c r="C500" s="42"/>
      <c r="D500" s="43"/>
      <c r="E500" s="29"/>
      <c r="F500" s="29"/>
    </row>
    <row r="501" spans="1:6" ht="28.5" customHeight="1" x14ac:dyDescent="0.25">
      <c r="A501" s="41"/>
      <c r="B501" s="42"/>
      <c r="C501" s="42"/>
      <c r="D501" s="43"/>
      <c r="E501" s="29"/>
      <c r="F501" s="29"/>
    </row>
    <row r="502" spans="1:6" x14ac:dyDescent="0.25">
      <c r="A502" s="41"/>
      <c r="B502" s="42"/>
      <c r="C502" s="42"/>
      <c r="D502" s="43"/>
      <c r="E502" s="29"/>
      <c r="F502" s="29"/>
    </row>
    <row r="503" spans="1:6" ht="46.5" customHeight="1" x14ac:dyDescent="0.25">
      <c r="A503" s="41"/>
      <c r="B503" s="42"/>
      <c r="C503" s="42"/>
      <c r="D503" s="43"/>
      <c r="E503" s="29"/>
      <c r="F503" s="29"/>
    </row>
    <row r="504" spans="1:6" ht="42" customHeight="1" x14ac:dyDescent="0.25">
      <c r="A504" s="41"/>
      <c r="B504" s="42"/>
      <c r="C504" s="42"/>
      <c r="D504" s="43"/>
      <c r="E504" s="29"/>
      <c r="F504" s="29"/>
    </row>
    <row r="505" spans="1:6" x14ac:dyDescent="0.25">
      <c r="A505" s="41"/>
      <c r="B505" s="42"/>
      <c r="C505" s="42"/>
      <c r="D505" s="43"/>
      <c r="E505" s="29"/>
      <c r="F505" s="29"/>
    </row>
    <row r="506" spans="1:6" x14ac:dyDescent="0.25">
      <c r="A506" s="41"/>
      <c r="B506" s="42"/>
      <c r="C506" s="42"/>
      <c r="D506" s="43"/>
      <c r="E506" s="29"/>
      <c r="F506" s="29"/>
    </row>
    <row r="507" spans="1:6" ht="44.25" customHeight="1" x14ac:dyDescent="0.25">
      <c r="A507" s="41"/>
      <c r="B507" s="42"/>
      <c r="C507" s="42"/>
      <c r="D507" s="43"/>
      <c r="E507" s="29"/>
      <c r="F507" s="29"/>
    </row>
    <row r="508" spans="1:6" x14ac:dyDescent="0.25">
      <c r="A508" s="41"/>
      <c r="B508" s="42"/>
      <c r="C508" s="42"/>
      <c r="D508" s="43"/>
      <c r="E508" s="29"/>
      <c r="F508" s="29"/>
    </row>
    <row r="509" spans="1:6" ht="45" customHeight="1" x14ac:dyDescent="0.25">
      <c r="A509" s="41"/>
      <c r="B509" s="42"/>
      <c r="C509" s="42"/>
      <c r="D509" s="43"/>
      <c r="E509" s="29"/>
      <c r="F509" s="29"/>
    </row>
    <row r="510" spans="1:6" ht="38.25" customHeight="1" x14ac:dyDescent="0.25">
      <c r="A510" s="41"/>
      <c r="B510" s="42"/>
      <c r="C510" s="42"/>
      <c r="D510" s="43"/>
      <c r="E510" s="29"/>
      <c r="F510" s="29"/>
    </row>
    <row r="511" spans="1:6" ht="28.5" customHeight="1" x14ac:dyDescent="0.25">
      <c r="A511" s="41"/>
      <c r="B511" s="42"/>
      <c r="C511" s="42"/>
      <c r="D511" s="43"/>
      <c r="E511" s="29"/>
      <c r="F511" s="29"/>
    </row>
    <row r="512" spans="1:6" ht="36.75" customHeight="1" x14ac:dyDescent="0.25">
      <c r="A512" s="41"/>
      <c r="B512" s="42"/>
      <c r="C512" s="42"/>
      <c r="D512" s="43"/>
      <c r="E512" s="29"/>
      <c r="F512" s="29"/>
    </row>
    <row r="513" spans="1:6" ht="28.5" customHeight="1" x14ac:dyDescent="0.25">
      <c r="A513" s="41"/>
      <c r="B513" s="42"/>
      <c r="C513" s="42"/>
      <c r="D513" s="43"/>
      <c r="E513" s="29"/>
      <c r="F513" s="29"/>
    </row>
    <row r="514" spans="1:6" ht="36.75" customHeight="1" x14ac:dyDescent="0.25">
      <c r="A514" s="41"/>
      <c r="B514" s="42"/>
      <c r="C514" s="42"/>
      <c r="D514" s="43"/>
      <c r="E514" s="29"/>
      <c r="F514" s="29"/>
    </row>
    <row r="515" spans="1:6" ht="27.75" customHeight="1" x14ac:dyDescent="0.25">
      <c r="A515" s="41"/>
      <c r="B515" s="42"/>
      <c r="C515" s="42"/>
      <c r="D515" s="43"/>
      <c r="E515" s="29"/>
      <c r="F515" s="29"/>
    </row>
    <row r="516" spans="1:6" ht="29.25" customHeight="1" x14ac:dyDescent="0.25">
      <c r="A516" s="41"/>
      <c r="B516" s="42"/>
      <c r="C516" s="42"/>
      <c r="D516" s="43"/>
      <c r="E516" s="29"/>
      <c r="F516" s="29"/>
    </row>
    <row r="517" spans="1:6" ht="25.5" customHeight="1" x14ac:dyDescent="0.25">
      <c r="A517" s="41"/>
      <c r="B517" s="42"/>
      <c r="C517" s="42"/>
      <c r="D517" s="43"/>
      <c r="E517" s="29"/>
      <c r="F517" s="29"/>
    </row>
    <row r="518" spans="1:6" ht="30.75" customHeight="1" x14ac:dyDescent="0.25">
      <c r="A518" s="41"/>
      <c r="B518" s="42"/>
      <c r="C518" s="42"/>
      <c r="D518" s="43"/>
      <c r="E518" s="29"/>
      <c r="F518" s="29"/>
    </row>
    <row r="519" spans="1:6" ht="24" customHeight="1" x14ac:dyDescent="0.25">
      <c r="A519" s="41"/>
      <c r="B519" s="42"/>
      <c r="C519" s="42"/>
      <c r="D519" s="43"/>
      <c r="E519" s="29"/>
      <c r="F519" s="29"/>
    </row>
    <row r="520" spans="1:6" ht="30.75" customHeight="1" x14ac:dyDescent="0.25">
      <c r="A520" s="41"/>
      <c r="B520" s="42"/>
      <c r="C520" s="42"/>
      <c r="D520" s="43"/>
      <c r="E520" s="29"/>
      <c r="F520" s="29"/>
    </row>
    <row r="521" spans="1:6" ht="26.25" customHeight="1" x14ac:dyDescent="0.25">
      <c r="A521" s="41"/>
      <c r="B521" s="42"/>
      <c r="C521" s="42"/>
      <c r="D521" s="43"/>
      <c r="E521" s="29"/>
      <c r="F521" s="29"/>
    </row>
    <row r="522" spans="1:6" ht="26.25" customHeight="1" x14ac:dyDescent="0.25">
      <c r="A522" s="41"/>
      <c r="B522" s="42"/>
      <c r="C522" s="42"/>
      <c r="D522" s="43"/>
      <c r="E522" s="29"/>
      <c r="F522" s="29"/>
    </row>
    <row r="523" spans="1:6" ht="30" customHeight="1" x14ac:dyDescent="0.25">
      <c r="A523" s="41"/>
      <c r="B523" s="42"/>
      <c r="C523" s="42"/>
      <c r="D523" s="43"/>
      <c r="E523" s="29"/>
      <c r="F523" s="29"/>
    </row>
    <row r="524" spans="1:6" ht="24.75" customHeight="1" x14ac:dyDescent="0.25">
      <c r="A524" s="41"/>
      <c r="B524" s="42"/>
      <c r="C524" s="42"/>
      <c r="D524" s="43"/>
      <c r="E524" s="29"/>
      <c r="F524" s="29"/>
    </row>
    <row r="525" spans="1:6" x14ac:dyDescent="0.25">
      <c r="A525" s="41"/>
      <c r="B525" s="42"/>
      <c r="C525" s="42"/>
      <c r="D525" s="43"/>
      <c r="E525" s="29"/>
      <c r="F525" s="29"/>
    </row>
    <row r="526" spans="1:6" ht="25.5" customHeight="1" x14ac:dyDescent="0.25">
      <c r="A526" s="41"/>
      <c r="B526" s="42"/>
      <c r="C526" s="42"/>
      <c r="D526" s="43"/>
      <c r="E526" s="29"/>
      <c r="F526" s="29"/>
    </row>
    <row r="527" spans="1:6" ht="27" customHeight="1" x14ac:dyDescent="0.25">
      <c r="A527" s="41"/>
      <c r="B527" s="42"/>
      <c r="C527" s="42"/>
      <c r="D527" s="43"/>
      <c r="E527" s="29"/>
      <c r="F527" s="29"/>
    </row>
    <row r="528" spans="1:6" ht="28.5" customHeight="1" x14ac:dyDescent="0.25">
      <c r="A528" s="41"/>
      <c r="B528" s="42"/>
      <c r="C528" s="42"/>
      <c r="D528" s="43"/>
      <c r="E528" s="29"/>
      <c r="F528" s="29"/>
    </row>
    <row r="529" spans="1:6" ht="23.25" customHeight="1" x14ac:dyDescent="0.25">
      <c r="A529" s="41"/>
      <c r="B529" s="42"/>
      <c r="C529" s="42"/>
      <c r="D529" s="43"/>
      <c r="E529" s="29"/>
      <c r="F529" s="29"/>
    </row>
    <row r="530" spans="1:6" ht="29.25" customHeight="1" x14ac:dyDescent="0.25">
      <c r="A530" s="41"/>
      <c r="B530" s="42"/>
      <c r="C530" s="42"/>
      <c r="D530" s="43"/>
      <c r="E530" s="29"/>
      <c r="F530" s="29"/>
    </row>
    <row r="531" spans="1:6" ht="24" customHeight="1" x14ac:dyDescent="0.25">
      <c r="A531" s="41"/>
      <c r="B531" s="42"/>
      <c r="C531" s="42"/>
      <c r="D531" s="43"/>
      <c r="E531" s="29"/>
      <c r="F531" s="29"/>
    </row>
    <row r="532" spans="1:6" ht="21.75" customHeight="1" x14ac:dyDescent="0.25">
      <c r="A532" s="41"/>
      <c r="B532" s="42"/>
      <c r="C532" s="42"/>
      <c r="D532" s="43"/>
      <c r="E532" s="29"/>
      <c r="F532" s="29"/>
    </row>
    <row r="533" spans="1:6" ht="24.75" customHeight="1" x14ac:dyDescent="0.25">
      <c r="A533" s="41"/>
      <c r="B533" s="42"/>
      <c r="C533" s="42"/>
      <c r="D533" s="43"/>
      <c r="E533" s="29"/>
      <c r="F533" s="29"/>
    </row>
    <row r="534" spans="1:6" ht="28.5" customHeight="1" x14ac:dyDescent="0.25">
      <c r="A534" s="41"/>
      <c r="B534" s="42"/>
      <c r="C534" s="42"/>
      <c r="D534" s="43"/>
      <c r="E534" s="29"/>
      <c r="F534" s="29"/>
    </row>
    <row r="535" spans="1:6" ht="29.25" customHeight="1" x14ac:dyDescent="0.25">
      <c r="A535" s="41"/>
      <c r="B535" s="42"/>
      <c r="C535" s="42"/>
      <c r="D535" s="43"/>
      <c r="E535" s="29"/>
      <c r="F535" s="29"/>
    </row>
    <row r="536" spans="1:6" ht="28.5" customHeight="1" x14ac:dyDescent="0.25">
      <c r="A536" s="41"/>
      <c r="B536" s="42"/>
      <c r="C536" s="42"/>
      <c r="D536" s="43"/>
      <c r="E536" s="29"/>
      <c r="F536" s="29"/>
    </row>
    <row r="537" spans="1:6" ht="33.75" customHeight="1" x14ac:dyDescent="0.25">
      <c r="A537" s="41"/>
      <c r="B537" s="42"/>
      <c r="C537" s="42"/>
      <c r="D537" s="43"/>
      <c r="E537" s="29"/>
      <c r="F537" s="29"/>
    </row>
    <row r="538" spans="1:6" ht="26.25" customHeight="1" x14ac:dyDescent="0.25">
      <c r="A538" s="41"/>
      <c r="B538" s="42"/>
      <c r="C538" s="42"/>
      <c r="D538" s="43"/>
      <c r="E538" s="29"/>
      <c r="F538" s="29"/>
    </row>
    <row r="539" spans="1:6" ht="29.25" customHeight="1" x14ac:dyDescent="0.25">
      <c r="A539" s="41"/>
      <c r="B539" s="42"/>
      <c r="C539" s="42"/>
      <c r="D539" s="43"/>
      <c r="E539" s="29"/>
      <c r="F539" s="29"/>
    </row>
    <row r="540" spans="1:6" ht="41.25" customHeight="1" x14ac:dyDescent="0.25">
      <c r="A540" s="41"/>
      <c r="B540" s="42"/>
      <c r="C540" s="42"/>
      <c r="D540" s="43"/>
      <c r="E540" s="29"/>
      <c r="F540" s="29"/>
    </row>
    <row r="541" spans="1:6" ht="38.25" customHeight="1" x14ac:dyDescent="0.25">
      <c r="A541" s="41"/>
      <c r="B541" s="42"/>
      <c r="C541" s="42"/>
      <c r="D541" s="43"/>
      <c r="E541" s="29"/>
      <c r="F541" s="29"/>
    </row>
    <row r="542" spans="1:6" ht="45.75" customHeight="1" x14ac:dyDescent="0.25">
      <c r="A542" s="41"/>
      <c r="B542" s="42"/>
      <c r="C542" s="42"/>
      <c r="D542" s="43"/>
      <c r="E542" s="29"/>
      <c r="F542" s="29"/>
    </row>
    <row r="543" spans="1:6" ht="39" customHeight="1" x14ac:dyDescent="0.25">
      <c r="A543" s="41"/>
      <c r="B543" s="42"/>
      <c r="C543" s="42"/>
      <c r="D543" s="43"/>
      <c r="E543" s="29"/>
      <c r="F543" s="29"/>
    </row>
    <row r="544" spans="1:6" ht="33.75" customHeight="1" x14ac:dyDescent="0.25">
      <c r="A544" s="41"/>
      <c r="B544" s="42"/>
      <c r="C544" s="42"/>
      <c r="D544" s="43"/>
      <c r="E544" s="29"/>
      <c r="F544" s="29"/>
    </row>
    <row r="545" spans="1:6" ht="31.5" customHeight="1" x14ac:dyDescent="0.25">
      <c r="A545" s="41"/>
      <c r="B545" s="42"/>
      <c r="C545" s="42"/>
      <c r="D545" s="43"/>
      <c r="E545" s="29"/>
      <c r="F545" s="29"/>
    </row>
    <row r="546" spans="1:6" ht="31.5" customHeight="1" x14ac:dyDescent="0.25">
      <c r="A546" s="41"/>
      <c r="B546" s="42"/>
      <c r="C546" s="42"/>
      <c r="D546" s="43"/>
      <c r="E546" s="29"/>
      <c r="F546" s="29"/>
    </row>
    <row r="547" spans="1:6" x14ac:dyDescent="0.25">
      <c r="A547" s="41"/>
      <c r="B547" s="42"/>
      <c r="C547" s="42"/>
      <c r="D547" s="43"/>
      <c r="E547" s="29"/>
      <c r="F547" s="29"/>
    </row>
    <row r="548" spans="1:6" x14ac:dyDescent="0.25">
      <c r="A548" s="41"/>
      <c r="B548" s="42"/>
      <c r="C548" s="42"/>
      <c r="D548" s="43"/>
      <c r="E548" s="29"/>
      <c r="F548" s="29"/>
    </row>
    <row r="549" spans="1:6" ht="32.25" customHeight="1" x14ac:dyDescent="0.25">
      <c r="A549" s="41"/>
      <c r="B549" s="42"/>
      <c r="C549" s="42"/>
      <c r="D549" s="43"/>
      <c r="E549" s="29"/>
      <c r="F549" s="29"/>
    </row>
    <row r="550" spans="1:6" ht="38.25" customHeight="1" x14ac:dyDescent="0.25">
      <c r="A550" s="41"/>
      <c r="B550" s="42"/>
      <c r="C550" s="42"/>
      <c r="D550" s="43"/>
      <c r="E550" s="29"/>
      <c r="F550" s="29"/>
    </row>
    <row r="551" spans="1:6" ht="52.5" customHeight="1" x14ac:dyDescent="0.25">
      <c r="A551" s="41"/>
      <c r="B551" s="42"/>
      <c r="C551" s="42"/>
      <c r="D551" s="43"/>
      <c r="E551" s="29"/>
      <c r="F551" s="29"/>
    </row>
    <row r="552" spans="1:6" ht="39.75" customHeight="1" x14ac:dyDescent="0.25">
      <c r="A552" s="41"/>
      <c r="B552" s="42"/>
      <c r="C552" s="42"/>
      <c r="D552" s="43"/>
      <c r="E552" s="29"/>
      <c r="F552" s="29"/>
    </row>
    <row r="553" spans="1:6" ht="34.5" customHeight="1" x14ac:dyDescent="0.25">
      <c r="A553" s="41"/>
      <c r="B553" s="42"/>
      <c r="C553" s="42"/>
      <c r="D553" s="43"/>
      <c r="E553" s="29"/>
      <c r="F553" s="29"/>
    </row>
    <row r="554" spans="1:6" ht="34.5" customHeight="1" x14ac:dyDescent="0.25">
      <c r="A554" s="41"/>
      <c r="B554" s="42"/>
      <c r="C554" s="42"/>
      <c r="D554" s="43"/>
      <c r="E554" s="29"/>
      <c r="F554" s="29"/>
    </row>
    <row r="555" spans="1:6" ht="39" customHeight="1" x14ac:dyDescent="0.25">
      <c r="A555" s="41"/>
      <c r="B555" s="42"/>
      <c r="C555" s="42"/>
      <c r="D555" s="43"/>
      <c r="E555" s="29"/>
      <c r="F555" s="29"/>
    </row>
    <row r="556" spans="1:6" ht="38.25" customHeight="1" x14ac:dyDescent="0.25">
      <c r="A556" s="41"/>
      <c r="B556" s="42"/>
      <c r="C556" s="42"/>
      <c r="D556" s="43"/>
      <c r="E556" s="29"/>
      <c r="F556" s="29"/>
    </row>
    <row r="557" spans="1:6" ht="47.25" customHeight="1" x14ac:dyDescent="0.25">
      <c r="A557" s="41"/>
      <c r="B557" s="42"/>
      <c r="C557" s="42"/>
      <c r="D557" s="43"/>
      <c r="E557" s="29"/>
      <c r="F557" s="29"/>
    </row>
    <row r="558" spans="1:6" ht="31.5" customHeight="1" x14ac:dyDescent="0.25">
      <c r="A558" s="41"/>
      <c r="B558" s="42"/>
      <c r="C558" s="42"/>
      <c r="D558" s="43"/>
      <c r="E558" s="29"/>
      <c r="F558" s="29"/>
    </row>
    <row r="559" spans="1:6" ht="40.5" customHeight="1" x14ac:dyDescent="0.25">
      <c r="A559" s="41"/>
      <c r="B559" s="42"/>
      <c r="C559" s="42"/>
      <c r="D559" s="43"/>
      <c r="E559" s="29"/>
      <c r="F559" s="29"/>
    </row>
    <row r="560" spans="1:6" ht="40.5" customHeight="1" x14ac:dyDescent="0.25">
      <c r="A560" s="41"/>
      <c r="B560" s="42"/>
      <c r="C560" s="42"/>
      <c r="D560" s="43"/>
      <c r="E560" s="29"/>
      <c r="F560" s="29"/>
    </row>
    <row r="561" spans="1:6" ht="38.25" customHeight="1" x14ac:dyDescent="0.25">
      <c r="A561" s="41"/>
      <c r="B561" s="42"/>
      <c r="C561" s="42"/>
      <c r="D561" s="43"/>
      <c r="E561" s="29"/>
      <c r="F561" s="29"/>
    </row>
    <row r="562" spans="1:6" ht="34.5" customHeight="1" x14ac:dyDescent="0.25">
      <c r="A562" s="41"/>
      <c r="B562" s="42"/>
      <c r="C562" s="42"/>
      <c r="D562" s="43"/>
      <c r="E562" s="29"/>
      <c r="F562" s="29"/>
    </row>
    <row r="563" spans="1:6" ht="41.25" customHeight="1" x14ac:dyDescent="0.25">
      <c r="A563" s="41"/>
      <c r="B563" s="42"/>
      <c r="C563" s="42"/>
      <c r="D563" s="43"/>
      <c r="E563" s="29"/>
      <c r="F563" s="29"/>
    </row>
    <row r="564" spans="1:6" ht="36.75" customHeight="1" x14ac:dyDescent="0.25">
      <c r="A564" s="41"/>
      <c r="B564" s="42"/>
      <c r="C564" s="42"/>
      <c r="D564" s="43"/>
      <c r="E564" s="29"/>
      <c r="F564" s="29"/>
    </row>
    <row r="565" spans="1:6" ht="38.25" customHeight="1" x14ac:dyDescent="0.25">
      <c r="A565" s="41"/>
      <c r="B565" s="42"/>
      <c r="C565" s="42"/>
      <c r="D565" s="43"/>
      <c r="E565" s="29"/>
      <c r="F565" s="29"/>
    </row>
    <row r="566" spans="1:6" ht="37.5" customHeight="1" x14ac:dyDescent="0.25">
      <c r="A566" s="41"/>
      <c r="B566" s="42"/>
      <c r="C566" s="42"/>
      <c r="D566" s="43"/>
      <c r="E566" s="29"/>
      <c r="F566" s="29"/>
    </row>
    <row r="567" spans="1:6" ht="45.75" customHeight="1" x14ac:dyDescent="0.25">
      <c r="A567" s="41"/>
      <c r="B567" s="42"/>
      <c r="C567" s="42"/>
      <c r="D567" s="43"/>
      <c r="E567" s="29"/>
      <c r="F567" s="29"/>
    </row>
    <row r="568" spans="1:6" ht="32.25" customHeight="1" x14ac:dyDescent="0.25">
      <c r="A568" s="41"/>
      <c r="B568" s="42"/>
      <c r="C568" s="42"/>
      <c r="D568" s="43"/>
      <c r="E568" s="29"/>
      <c r="F568" s="29"/>
    </row>
    <row r="569" spans="1:6" ht="35.25" customHeight="1" x14ac:dyDescent="0.25">
      <c r="A569" s="41"/>
      <c r="B569" s="42"/>
      <c r="C569" s="42"/>
      <c r="D569" s="43"/>
      <c r="E569" s="29"/>
      <c r="F569" s="29"/>
    </row>
    <row r="570" spans="1:6" ht="34.5" customHeight="1" x14ac:dyDescent="0.25">
      <c r="A570" s="41"/>
      <c r="B570" s="42"/>
      <c r="C570" s="42"/>
      <c r="D570" s="43"/>
      <c r="E570" s="29"/>
      <c r="F570" s="29"/>
    </row>
    <row r="571" spans="1:6" ht="39" customHeight="1" x14ac:dyDescent="0.25">
      <c r="A571" s="41"/>
      <c r="B571" s="42"/>
      <c r="C571" s="42"/>
      <c r="D571" s="43"/>
      <c r="E571" s="29"/>
      <c r="F571" s="29"/>
    </row>
    <row r="572" spans="1:6" ht="36.75" customHeight="1" x14ac:dyDescent="0.25">
      <c r="A572" s="41"/>
      <c r="B572" s="42"/>
      <c r="C572" s="42"/>
      <c r="D572" s="43"/>
      <c r="E572" s="29"/>
      <c r="F572" s="29"/>
    </row>
    <row r="573" spans="1:6" ht="29.25" customHeight="1" x14ac:dyDescent="0.25">
      <c r="A573" s="41"/>
      <c r="B573" s="42"/>
      <c r="C573" s="42"/>
      <c r="D573" s="43"/>
      <c r="E573" s="29"/>
      <c r="F573" s="29"/>
    </row>
    <row r="574" spans="1:6" ht="32.25" customHeight="1" x14ac:dyDescent="0.25">
      <c r="A574" s="41"/>
      <c r="B574" s="42"/>
      <c r="C574" s="42"/>
      <c r="D574" s="43"/>
      <c r="E574" s="29"/>
      <c r="F574" s="29"/>
    </row>
    <row r="575" spans="1:6" ht="37.5" customHeight="1" x14ac:dyDescent="0.25">
      <c r="A575" s="41"/>
      <c r="B575" s="42"/>
      <c r="C575" s="42"/>
      <c r="D575" s="43"/>
      <c r="E575" s="29"/>
      <c r="F575" s="29"/>
    </row>
    <row r="576" spans="1:6" ht="37.5" customHeight="1" x14ac:dyDescent="0.25">
      <c r="A576" s="41"/>
      <c r="B576" s="42"/>
      <c r="C576" s="42"/>
      <c r="D576" s="43"/>
      <c r="E576" s="29"/>
      <c r="F576" s="29"/>
    </row>
    <row r="577" spans="1:6" ht="43.5" customHeight="1" x14ac:dyDescent="0.25">
      <c r="A577" s="41"/>
      <c r="B577" s="42"/>
      <c r="C577" s="42"/>
      <c r="D577" s="43"/>
      <c r="E577" s="29"/>
      <c r="F577" s="29"/>
    </row>
    <row r="578" spans="1:6" ht="38.25" customHeight="1" x14ac:dyDescent="0.25">
      <c r="A578" s="41"/>
      <c r="B578" s="42"/>
      <c r="C578" s="42"/>
      <c r="D578" s="43"/>
      <c r="E578" s="29"/>
      <c r="F578" s="29"/>
    </row>
    <row r="579" spans="1:6" ht="30.75" customHeight="1" x14ac:dyDescent="0.25">
      <c r="A579" s="41"/>
      <c r="B579" s="42"/>
      <c r="C579" s="42"/>
      <c r="D579" s="43"/>
      <c r="E579" s="29"/>
      <c r="F579" s="29"/>
    </row>
    <row r="580" spans="1:6" ht="36" customHeight="1" x14ac:dyDescent="0.25">
      <c r="A580" s="41"/>
      <c r="B580" s="42"/>
      <c r="C580" s="42"/>
      <c r="D580" s="43"/>
      <c r="E580" s="29"/>
      <c r="F580" s="29"/>
    </row>
    <row r="581" spans="1:6" ht="54" customHeight="1" x14ac:dyDescent="0.25">
      <c r="A581" s="41"/>
      <c r="B581" s="42"/>
      <c r="C581" s="42"/>
      <c r="D581" s="43"/>
      <c r="E581" s="29"/>
      <c r="F581" s="29"/>
    </row>
    <row r="582" spans="1:6" ht="39" customHeight="1" x14ac:dyDescent="0.25">
      <c r="A582" s="41"/>
      <c r="B582" s="42"/>
      <c r="C582" s="42"/>
      <c r="D582" s="43"/>
      <c r="E582" s="29"/>
      <c r="F582" s="29"/>
    </row>
    <row r="583" spans="1:6" ht="36" customHeight="1" x14ac:dyDescent="0.25">
      <c r="A583" s="41"/>
      <c r="B583" s="42"/>
      <c r="C583" s="42"/>
      <c r="D583" s="43"/>
      <c r="E583" s="29"/>
      <c r="F583" s="29"/>
    </row>
    <row r="584" spans="1:6" ht="39.75" customHeight="1" x14ac:dyDescent="0.25">
      <c r="A584" s="41"/>
      <c r="B584" s="42"/>
      <c r="C584" s="42"/>
      <c r="D584" s="43"/>
      <c r="E584" s="29"/>
      <c r="F584" s="29"/>
    </row>
    <row r="585" spans="1:6" ht="31.5" customHeight="1" x14ac:dyDescent="0.25">
      <c r="A585" s="41"/>
      <c r="B585" s="42"/>
      <c r="C585" s="42"/>
      <c r="D585" s="43"/>
      <c r="E585" s="29"/>
      <c r="F585" s="29"/>
    </row>
    <row r="586" spans="1:6" ht="45" customHeight="1" x14ac:dyDescent="0.25">
      <c r="A586" s="41"/>
      <c r="B586" s="42"/>
      <c r="C586" s="42"/>
      <c r="D586" s="43"/>
      <c r="E586" s="29"/>
      <c r="F586" s="29"/>
    </row>
    <row r="587" spans="1:6" ht="35.25" customHeight="1" x14ac:dyDescent="0.25">
      <c r="A587" s="41"/>
      <c r="B587" s="42"/>
      <c r="C587" s="42"/>
      <c r="D587" s="43"/>
      <c r="E587" s="29"/>
      <c r="F587" s="29"/>
    </row>
    <row r="588" spans="1:6" ht="38.25" customHeight="1" x14ac:dyDescent="0.25">
      <c r="A588" s="41"/>
      <c r="B588" s="42"/>
      <c r="C588" s="42"/>
      <c r="D588" s="43"/>
      <c r="E588" s="29"/>
      <c r="F588" s="29"/>
    </row>
    <row r="589" spans="1:6" ht="36" customHeight="1" x14ac:dyDescent="0.25">
      <c r="A589" s="41"/>
      <c r="B589" s="42"/>
      <c r="C589" s="42"/>
      <c r="D589" s="43"/>
      <c r="E589" s="29"/>
      <c r="F589" s="29"/>
    </row>
    <row r="590" spans="1:6" ht="36" customHeight="1" x14ac:dyDescent="0.25">
      <c r="A590" s="41"/>
      <c r="B590" s="42"/>
      <c r="C590" s="42"/>
      <c r="D590" s="43"/>
      <c r="E590" s="29"/>
      <c r="F590" s="29"/>
    </row>
    <row r="591" spans="1:6" ht="36" customHeight="1" x14ac:dyDescent="0.25">
      <c r="A591" s="41"/>
      <c r="B591" s="42"/>
      <c r="C591" s="42"/>
      <c r="D591" s="43"/>
      <c r="E591" s="29"/>
      <c r="F591" s="29"/>
    </row>
    <row r="592" spans="1:6" ht="33" customHeight="1" x14ac:dyDescent="0.25">
      <c r="A592" s="41"/>
      <c r="B592" s="42"/>
      <c r="C592" s="42"/>
      <c r="D592" s="43"/>
      <c r="E592" s="29"/>
      <c r="F592" s="29"/>
    </row>
    <row r="593" spans="1:6" ht="33" customHeight="1" x14ac:dyDescent="0.25">
      <c r="A593" s="41"/>
      <c r="B593" s="42"/>
      <c r="C593" s="42"/>
      <c r="D593" s="43"/>
      <c r="E593" s="29"/>
      <c r="F593" s="29"/>
    </row>
    <row r="594" spans="1:6" ht="29.25" customHeight="1" x14ac:dyDescent="0.25">
      <c r="A594" s="41"/>
      <c r="B594" s="42"/>
      <c r="C594" s="42"/>
      <c r="D594" s="43"/>
      <c r="E594" s="29"/>
      <c r="F594" s="29"/>
    </row>
    <row r="595" spans="1:6" ht="36" customHeight="1" x14ac:dyDescent="0.25">
      <c r="A595" s="41"/>
      <c r="B595" s="42"/>
      <c r="C595" s="42"/>
      <c r="D595" s="43"/>
      <c r="E595" s="29"/>
      <c r="F595" s="29"/>
    </row>
    <row r="596" spans="1:6" ht="33.75" customHeight="1" x14ac:dyDescent="0.25">
      <c r="A596" s="41"/>
      <c r="B596" s="42"/>
      <c r="C596" s="42"/>
      <c r="D596" s="43"/>
      <c r="E596" s="29"/>
      <c r="F596" s="29"/>
    </row>
    <row r="597" spans="1:6" ht="36" customHeight="1" x14ac:dyDescent="0.25">
      <c r="A597" s="41"/>
      <c r="B597" s="42"/>
      <c r="C597" s="42"/>
      <c r="D597" s="43"/>
      <c r="E597" s="29"/>
      <c r="F597" s="29"/>
    </row>
    <row r="598" spans="1:6" ht="38.25" customHeight="1" x14ac:dyDescent="0.25">
      <c r="A598" s="41"/>
      <c r="B598" s="42"/>
      <c r="C598" s="42"/>
      <c r="D598" s="43"/>
      <c r="E598" s="29"/>
      <c r="F598" s="29"/>
    </row>
    <row r="599" spans="1:6" ht="32.25" customHeight="1" x14ac:dyDescent="0.25">
      <c r="A599" s="41"/>
      <c r="B599" s="42"/>
      <c r="C599" s="42"/>
      <c r="D599" s="43"/>
      <c r="E599" s="29"/>
      <c r="F599" s="29"/>
    </row>
    <row r="600" spans="1:6" ht="44.25" customHeight="1" x14ac:dyDescent="0.25">
      <c r="A600" s="41"/>
      <c r="B600" s="42"/>
      <c r="C600" s="42"/>
      <c r="D600" s="43"/>
      <c r="E600" s="29"/>
      <c r="F600" s="29"/>
    </row>
    <row r="601" spans="1:6" ht="40.5" customHeight="1" x14ac:dyDescent="0.25">
      <c r="A601" s="41"/>
      <c r="B601" s="42"/>
      <c r="C601" s="42"/>
      <c r="D601" s="43"/>
      <c r="E601" s="29"/>
      <c r="F601" s="29"/>
    </row>
    <row r="602" spans="1:6" ht="45" customHeight="1" x14ac:dyDescent="0.25">
      <c r="A602" s="41"/>
      <c r="B602" s="42"/>
      <c r="C602" s="42"/>
      <c r="D602" s="43"/>
      <c r="E602" s="29"/>
      <c r="F602" s="29"/>
    </row>
    <row r="603" spans="1:6" ht="46.5" customHeight="1" x14ac:dyDescent="0.25">
      <c r="A603" s="41"/>
      <c r="B603" s="42"/>
      <c r="C603" s="42"/>
      <c r="D603" s="43"/>
      <c r="E603" s="29"/>
      <c r="F603" s="29"/>
    </row>
    <row r="604" spans="1:6" ht="41.25" customHeight="1" x14ac:dyDescent="0.25">
      <c r="A604" s="41"/>
      <c r="B604" s="42"/>
      <c r="C604" s="42"/>
      <c r="D604" s="43"/>
      <c r="E604" s="29"/>
      <c r="F604" s="29"/>
    </row>
    <row r="605" spans="1:6" ht="44.25" customHeight="1" x14ac:dyDescent="0.25">
      <c r="A605" s="41"/>
      <c r="B605" s="42"/>
      <c r="C605" s="42"/>
      <c r="D605" s="43"/>
      <c r="E605" s="29"/>
      <c r="F605" s="29"/>
    </row>
    <row r="606" spans="1:6" ht="42" customHeight="1" x14ac:dyDescent="0.25">
      <c r="A606" s="41"/>
      <c r="B606" s="42"/>
      <c r="C606" s="42"/>
      <c r="D606" s="43"/>
      <c r="E606" s="29"/>
      <c r="F606" s="29"/>
    </row>
    <row r="607" spans="1:6" ht="39" customHeight="1" x14ac:dyDescent="0.25">
      <c r="A607" s="41"/>
      <c r="B607" s="42"/>
      <c r="C607" s="42"/>
      <c r="D607" s="43"/>
      <c r="E607" s="29"/>
      <c r="F607" s="29"/>
    </row>
    <row r="608" spans="1:6" ht="39" customHeight="1" x14ac:dyDescent="0.25">
      <c r="A608" s="41"/>
      <c r="B608" s="42"/>
      <c r="C608" s="42"/>
      <c r="D608" s="43"/>
      <c r="E608" s="29"/>
      <c r="F608" s="29"/>
    </row>
    <row r="609" spans="1:6" ht="38.25" customHeight="1" x14ac:dyDescent="0.25">
      <c r="A609" s="41"/>
      <c r="B609" s="42"/>
      <c r="C609" s="42"/>
      <c r="D609" s="43"/>
      <c r="E609" s="29"/>
      <c r="F609" s="29"/>
    </row>
    <row r="610" spans="1:6" ht="31.5" customHeight="1" x14ac:dyDescent="0.25">
      <c r="A610" s="41"/>
      <c r="B610" s="42"/>
      <c r="C610" s="42"/>
      <c r="D610" s="43"/>
      <c r="E610" s="29"/>
      <c r="F610" s="29"/>
    </row>
    <row r="611" spans="1:6" ht="35.25" customHeight="1" x14ac:dyDescent="0.25">
      <c r="A611" s="41"/>
      <c r="B611" s="42"/>
      <c r="C611" s="42"/>
      <c r="D611" s="43"/>
      <c r="E611" s="29"/>
      <c r="F611" s="29"/>
    </row>
    <row r="612" spans="1:6" ht="36.75" customHeight="1" x14ac:dyDescent="0.25">
      <c r="A612" s="41"/>
      <c r="B612" s="42"/>
      <c r="C612" s="42"/>
      <c r="D612" s="43"/>
      <c r="E612" s="29"/>
      <c r="F612" s="29"/>
    </row>
    <row r="613" spans="1:6" ht="35.25" customHeight="1" x14ac:dyDescent="0.25">
      <c r="A613" s="41"/>
      <c r="B613" s="42"/>
      <c r="C613" s="42"/>
      <c r="D613" s="43"/>
      <c r="E613" s="29"/>
      <c r="F613" s="29"/>
    </row>
    <row r="614" spans="1:6" ht="40.5" customHeight="1" x14ac:dyDescent="0.25">
      <c r="A614" s="41"/>
      <c r="B614" s="42"/>
      <c r="C614" s="42"/>
      <c r="D614" s="43"/>
      <c r="E614" s="29"/>
      <c r="F614" s="29"/>
    </row>
    <row r="615" spans="1:6" ht="28.5" customHeight="1" x14ac:dyDescent="0.25">
      <c r="A615" s="41"/>
      <c r="B615" s="42"/>
      <c r="C615" s="42"/>
      <c r="D615" s="43"/>
      <c r="E615" s="29"/>
      <c r="F615" s="29"/>
    </row>
    <row r="616" spans="1:6" ht="34.5" customHeight="1" x14ac:dyDescent="0.25">
      <c r="A616" s="41"/>
      <c r="B616" s="42"/>
      <c r="C616" s="42"/>
      <c r="D616" s="43"/>
      <c r="E616" s="29"/>
      <c r="F616" s="29"/>
    </row>
    <row r="617" spans="1:6" ht="30" customHeight="1" x14ac:dyDescent="0.25">
      <c r="A617" s="41"/>
      <c r="B617" s="42"/>
      <c r="C617" s="42"/>
      <c r="D617" s="43"/>
      <c r="E617" s="29"/>
      <c r="F617" s="29"/>
    </row>
    <row r="618" spans="1:6" ht="66" customHeight="1" x14ac:dyDescent="0.25">
      <c r="A618" s="41"/>
      <c r="B618" s="42"/>
      <c r="C618" s="42"/>
      <c r="D618" s="43"/>
      <c r="E618" s="29"/>
      <c r="F618" s="29"/>
    </row>
    <row r="619" spans="1:6" ht="75.75" customHeight="1" x14ac:dyDescent="0.25">
      <c r="A619" s="41"/>
      <c r="B619" s="42"/>
      <c r="C619" s="42"/>
      <c r="D619" s="43"/>
      <c r="E619" s="29"/>
      <c r="F619" s="29"/>
    </row>
    <row r="620" spans="1:6" ht="53.25" customHeight="1" x14ac:dyDescent="0.25">
      <c r="A620" s="41"/>
      <c r="B620" s="42"/>
      <c r="C620" s="42"/>
      <c r="D620" s="43"/>
      <c r="E620" s="29"/>
      <c r="F620" s="29"/>
    </row>
    <row r="621" spans="1:6" ht="41.25" customHeight="1" x14ac:dyDescent="0.25">
      <c r="A621" s="41"/>
      <c r="B621" s="42"/>
      <c r="C621" s="42"/>
      <c r="D621" s="43"/>
      <c r="E621" s="29"/>
      <c r="F621" s="29"/>
    </row>
    <row r="622" spans="1:6" x14ac:dyDescent="0.25">
      <c r="A622" s="41"/>
      <c r="B622" s="42"/>
      <c r="C622" s="42"/>
      <c r="D622" s="43"/>
      <c r="E622" s="29"/>
      <c r="F622" s="29"/>
    </row>
    <row r="623" spans="1:6" x14ac:dyDescent="0.25">
      <c r="A623" s="41"/>
      <c r="B623" s="42"/>
      <c r="C623" s="42"/>
      <c r="D623" s="43"/>
      <c r="E623" s="29"/>
      <c r="F623" s="29"/>
    </row>
    <row r="624" spans="1:6" x14ac:dyDescent="0.25">
      <c r="A624" s="41"/>
      <c r="B624" s="42"/>
      <c r="C624" s="42"/>
      <c r="D624" s="43"/>
      <c r="E624" s="29"/>
      <c r="F624" s="29"/>
    </row>
    <row r="625" spans="1:6" x14ac:dyDescent="0.25">
      <c r="A625" s="41"/>
      <c r="B625" s="42"/>
      <c r="C625" s="42"/>
      <c r="D625" s="43"/>
      <c r="E625" s="29"/>
      <c r="F625" s="29"/>
    </row>
    <row r="626" spans="1:6" x14ac:dyDescent="0.25">
      <c r="A626" s="41"/>
      <c r="B626" s="42"/>
      <c r="C626" s="42"/>
      <c r="D626" s="43"/>
      <c r="E626" s="29"/>
      <c r="F626" s="29"/>
    </row>
    <row r="627" spans="1:6" ht="38.25" customHeight="1" x14ac:dyDescent="0.25">
      <c r="A627" s="41"/>
      <c r="B627" s="42"/>
      <c r="C627" s="42"/>
      <c r="D627" s="43"/>
      <c r="E627" s="29"/>
      <c r="F627" s="29"/>
    </row>
    <row r="628" spans="1:6" ht="34.5" customHeight="1" x14ac:dyDescent="0.25">
      <c r="A628" s="41"/>
      <c r="B628" s="42"/>
      <c r="C628" s="42"/>
      <c r="D628" s="43"/>
      <c r="E628" s="29"/>
      <c r="F628" s="29"/>
    </row>
    <row r="629" spans="1:6" ht="40.5" customHeight="1" x14ac:dyDescent="0.25">
      <c r="A629" s="41"/>
      <c r="B629" s="42"/>
      <c r="C629" s="42"/>
      <c r="D629" s="43"/>
      <c r="E629" s="29"/>
      <c r="F629" s="29"/>
    </row>
    <row r="630" spans="1:6" ht="43.5" customHeight="1" x14ac:dyDescent="0.25">
      <c r="A630" s="41"/>
      <c r="B630" s="42"/>
      <c r="C630" s="42"/>
      <c r="D630" s="43"/>
      <c r="E630" s="29"/>
      <c r="F630" s="29"/>
    </row>
    <row r="631" spans="1:6" ht="40.5" customHeight="1" x14ac:dyDescent="0.25">
      <c r="A631" s="41"/>
      <c r="B631" s="42"/>
      <c r="C631" s="42"/>
      <c r="D631" s="43"/>
      <c r="E631" s="29"/>
      <c r="F631" s="29"/>
    </row>
    <row r="632" spans="1:6" ht="39.75" customHeight="1" x14ac:dyDescent="0.25">
      <c r="A632" s="41"/>
      <c r="B632" s="42"/>
      <c r="C632" s="42"/>
      <c r="D632" s="43"/>
      <c r="E632" s="29"/>
      <c r="F632" s="29"/>
    </row>
    <row r="633" spans="1:6" ht="37.5" customHeight="1" x14ac:dyDescent="0.25">
      <c r="A633" s="41"/>
      <c r="B633" s="42"/>
      <c r="C633" s="42"/>
      <c r="D633" s="43"/>
      <c r="E633" s="29"/>
      <c r="F633" s="29"/>
    </row>
    <row r="634" spans="1:6" ht="40.5" customHeight="1" x14ac:dyDescent="0.25">
      <c r="A634" s="41"/>
      <c r="B634" s="42"/>
      <c r="C634" s="42"/>
      <c r="D634" s="43"/>
      <c r="E634" s="29"/>
      <c r="F634" s="29"/>
    </row>
    <row r="635" spans="1:6" ht="48" customHeight="1" x14ac:dyDescent="0.25">
      <c r="A635" s="41"/>
      <c r="B635" s="42"/>
      <c r="C635" s="42"/>
      <c r="D635" s="43"/>
      <c r="E635" s="29"/>
      <c r="F635" s="29"/>
    </row>
    <row r="636" spans="1:6" ht="45.75" customHeight="1" x14ac:dyDescent="0.25">
      <c r="A636" s="41"/>
      <c r="B636" s="42"/>
      <c r="C636" s="42"/>
      <c r="D636" s="43"/>
      <c r="E636" s="29"/>
      <c r="F636" s="29"/>
    </row>
    <row r="637" spans="1:6" ht="40.5" customHeight="1" x14ac:dyDescent="0.25">
      <c r="A637" s="41"/>
      <c r="B637" s="42"/>
      <c r="C637" s="42"/>
      <c r="D637" s="43"/>
      <c r="E637" s="29"/>
      <c r="F637" s="29"/>
    </row>
    <row r="638" spans="1:6" ht="45" customHeight="1" x14ac:dyDescent="0.25">
      <c r="A638" s="41"/>
      <c r="B638" s="42"/>
      <c r="C638" s="42"/>
      <c r="D638" s="43"/>
      <c r="E638" s="29"/>
      <c r="F638" s="29"/>
    </row>
    <row r="639" spans="1:6" ht="43.5" customHeight="1" x14ac:dyDescent="0.25">
      <c r="A639" s="41"/>
      <c r="B639" s="42"/>
      <c r="C639" s="42"/>
      <c r="D639" s="43"/>
      <c r="E639" s="29"/>
      <c r="F639" s="29"/>
    </row>
    <row r="640" spans="1:6" ht="48.75" customHeight="1" x14ac:dyDescent="0.25">
      <c r="A640" s="41"/>
      <c r="B640" s="42"/>
      <c r="C640" s="42"/>
      <c r="D640" s="43"/>
      <c r="E640" s="29"/>
      <c r="F640" s="29"/>
    </row>
    <row r="641" spans="1:6" ht="46.5" customHeight="1" x14ac:dyDescent="0.25">
      <c r="A641" s="41"/>
      <c r="B641" s="42"/>
      <c r="C641" s="42"/>
      <c r="D641" s="43"/>
      <c r="E641" s="29"/>
      <c r="F641" s="29"/>
    </row>
    <row r="642" spans="1:6" ht="45" customHeight="1" x14ac:dyDescent="0.25">
      <c r="A642" s="41"/>
      <c r="B642" s="42"/>
      <c r="C642" s="42"/>
      <c r="D642" s="43"/>
      <c r="E642" s="29"/>
      <c r="F642" s="29"/>
    </row>
    <row r="643" spans="1:6" ht="46.5" customHeight="1" x14ac:dyDescent="0.25">
      <c r="A643" s="41"/>
      <c r="B643" s="42"/>
      <c r="C643" s="42"/>
      <c r="D643" s="43"/>
      <c r="E643" s="29"/>
      <c r="F643" s="29"/>
    </row>
    <row r="644" spans="1:6" ht="52.5" customHeight="1" x14ac:dyDescent="0.25">
      <c r="A644" s="41"/>
      <c r="B644" s="42"/>
      <c r="C644" s="42"/>
      <c r="D644" s="43"/>
      <c r="E644" s="29"/>
      <c r="F644" s="29"/>
    </row>
    <row r="645" spans="1:6" ht="45" customHeight="1" x14ac:dyDescent="0.25">
      <c r="A645" s="41"/>
      <c r="B645" s="42"/>
      <c r="C645" s="42"/>
      <c r="D645" s="43"/>
      <c r="E645" s="29"/>
      <c r="F645" s="29"/>
    </row>
    <row r="646" spans="1:6" ht="44.25" customHeight="1" x14ac:dyDescent="0.25">
      <c r="A646" s="41"/>
      <c r="B646" s="42"/>
      <c r="C646" s="42"/>
      <c r="D646" s="43"/>
      <c r="E646" s="29"/>
      <c r="F646" s="29"/>
    </row>
    <row r="647" spans="1:6" ht="42.75" customHeight="1" x14ac:dyDescent="0.25">
      <c r="A647" s="41"/>
      <c r="B647" s="42"/>
      <c r="C647" s="42"/>
      <c r="D647" s="43"/>
      <c r="E647" s="29"/>
      <c r="F647" s="29"/>
    </row>
    <row r="648" spans="1:6" ht="42.75" customHeight="1" x14ac:dyDescent="0.25">
      <c r="A648" s="41"/>
      <c r="B648" s="42"/>
      <c r="C648" s="42"/>
      <c r="D648" s="43"/>
      <c r="E648" s="29"/>
      <c r="F648" s="29"/>
    </row>
    <row r="649" spans="1:6" ht="46.5" customHeight="1" x14ac:dyDescent="0.25">
      <c r="A649" s="41"/>
      <c r="B649" s="42"/>
      <c r="C649" s="42"/>
      <c r="D649" s="43"/>
      <c r="E649" s="29"/>
      <c r="F649" s="29"/>
    </row>
    <row r="650" spans="1:6" ht="33" customHeight="1" x14ac:dyDescent="0.25">
      <c r="A650" s="41"/>
      <c r="B650" s="42"/>
      <c r="C650" s="42"/>
      <c r="D650" s="43"/>
      <c r="E650" s="29"/>
      <c r="F650" s="29"/>
    </row>
    <row r="651" spans="1:6" ht="36" customHeight="1" x14ac:dyDescent="0.25">
      <c r="A651" s="41"/>
      <c r="B651" s="42"/>
      <c r="C651" s="42"/>
      <c r="D651" s="43"/>
      <c r="E651" s="29"/>
      <c r="F651" s="29"/>
    </row>
    <row r="652" spans="1:6" ht="41.25" customHeight="1" x14ac:dyDescent="0.25">
      <c r="A652" s="41"/>
      <c r="B652" s="42"/>
      <c r="C652" s="42"/>
      <c r="D652" s="43"/>
      <c r="E652" s="29"/>
      <c r="F652" s="29"/>
    </row>
    <row r="653" spans="1:6" ht="37.5" customHeight="1" x14ac:dyDescent="0.25">
      <c r="A653" s="41"/>
      <c r="B653" s="42"/>
      <c r="C653" s="42"/>
      <c r="D653" s="43"/>
      <c r="E653" s="29"/>
      <c r="F653" s="29"/>
    </row>
    <row r="654" spans="1:6" ht="48.75" customHeight="1" x14ac:dyDescent="0.25">
      <c r="A654" s="41"/>
      <c r="B654" s="42"/>
      <c r="C654" s="42"/>
      <c r="D654" s="43"/>
      <c r="E654" s="29"/>
      <c r="F654" s="29"/>
    </row>
    <row r="655" spans="1:6" ht="47.25" customHeight="1" x14ac:dyDescent="0.25">
      <c r="A655" s="41"/>
      <c r="B655" s="42"/>
      <c r="C655" s="42"/>
      <c r="D655" s="43"/>
      <c r="E655" s="29"/>
      <c r="F655" s="29"/>
    </row>
    <row r="656" spans="1:6" ht="39" customHeight="1" x14ac:dyDescent="0.25">
      <c r="A656" s="41"/>
      <c r="B656" s="42"/>
      <c r="C656" s="42"/>
      <c r="D656" s="43"/>
      <c r="E656" s="29"/>
      <c r="F656" s="29"/>
    </row>
    <row r="657" spans="1:6" ht="44.25" customHeight="1" x14ac:dyDescent="0.25">
      <c r="A657" s="41"/>
      <c r="B657" s="42"/>
      <c r="C657" s="42"/>
      <c r="D657" s="43"/>
      <c r="E657" s="29"/>
      <c r="F657" s="29"/>
    </row>
    <row r="658" spans="1:6" ht="47.25" customHeight="1" x14ac:dyDescent="0.25">
      <c r="A658" s="41"/>
      <c r="B658" s="42"/>
      <c r="C658" s="42"/>
      <c r="D658" s="43"/>
      <c r="E658" s="29"/>
      <c r="F658" s="29"/>
    </row>
    <row r="659" spans="1:6" ht="43.5" customHeight="1" x14ac:dyDescent="0.25">
      <c r="A659" s="41"/>
      <c r="B659" s="42"/>
      <c r="C659" s="42"/>
      <c r="D659" s="43"/>
      <c r="E659" s="29"/>
      <c r="F659" s="29"/>
    </row>
    <row r="660" spans="1:6" ht="40.5" customHeight="1" x14ac:dyDescent="0.25">
      <c r="A660" s="41"/>
      <c r="B660" s="42"/>
      <c r="C660" s="42"/>
      <c r="D660" s="43"/>
      <c r="E660" s="29"/>
      <c r="F660" s="29"/>
    </row>
    <row r="661" spans="1:6" ht="51" customHeight="1" x14ac:dyDescent="0.25">
      <c r="A661" s="41"/>
      <c r="B661" s="42"/>
      <c r="C661" s="42"/>
      <c r="D661" s="43"/>
      <c r="E661" s="29"/>
      <c r="F661" s="29"/>
    </row>
    <row r="662" spans="1:6" ht="48" customHeight="1" x14ac:dyDescent="0.25">
      <c r="A662" s="41"/>
      <c r="B662" s="42"/>
      <c r="C662" s="42"/>
      <c r="D662" s="43"/>
      <c r="E662" s="29"/>
      <c r="F662" s="29"/>
    </row>
    <row r="663" spans="1:6" ht="41.25" customHeight="1" x14ac:dyDescent="0.25">
      <c r="A663" s="41"/>
      <c r="B663" s="42"/>
      <c r="C663" s="42"/>
      <c r="D663" s="43"/>
      <c r="E663" s="29"/>
      <c r="F663" s="29"/>
    </row>
    <row r="664" spans="1:6" ht="40.5" customHeight="1" x14ac:dyDescent="0.25">
      <c r="A664" s="41"/>
      <c r="B664" s="42"/>
      <c r="C664" s="42"/>
      <c r="D664" s="43"/>
      <c r="E664" s="29"/>
      <c r="F664" s="29"/>
    </row>
    <row r="665" spans="1:6" ht="51" customHeight="1" x14ac:dyDescent="0.25">
      <c r="A665" s="41"/>
      <c r="B665" s="42"/>
      <c r="C665" s="42"/>
      <c r="D665" s="43"/>
      <c r="E665" s="29"/>
      <c r="F665" s="29"/>
    </row>
    <row r="666" spans="1:6" ht="54" customHeight="1" x14ac:dyDescent="0.25">
      <c r="A666" s="41"/>
      <c r="B666" s="42"/>
      <c r="C666" s="42"/>
      <c r="D666" s="43"/>
      <c r="E666" s="29"/>
      <c r="F666" s="29"/>
    </row>
    <row r="667" spans="1:6" ht="43.5" customHeight="1" x14ac:dyDescent="0.25">
      <c r="A667" s="41"/>
      <c r="B667" s="42"/>
      <c r="C667" s="42"/>
      <c r="D667" s="43"/>
      <c r="E667" s="29"/>
      <c r="F667" s="29"/>
    </row>
    <row r="668" spans="1:6" ht="46.5" customHeight="1" x14ac:dyDescent="0.25">
      <c r="A668" s="41"/>
      <c r="B668" s="42"/>
      <c r="C668" s="42"/>
      <c r="D668" s="43"/>
      <c r="E668" s="29"/>
      <c r="F668" s="29"/>
    </row>
    <row r="669" spans="1:6" ht="47.25" customHeight="1" x14ac:dyDescent="0.25">
      <c r="A669" s="41"/>
      <c r="B669" s="42"/>
      <c r="C669" s="42"/>
      <c r="D669" s="43"/>
      <c r="E669" s="29"/>
      <c r="F669" s="29"/>
    </row>
    <row r="670" spans="1:6" ht="43.5" customHeight="1" x14ac:dyDescent="0.25">
      <c r="A670" s="41"/>
      <c r="B670" s="42"/>
      <c r="C670" s="42"/>
      <c r="D670" s="43"/>
      <c r="E670" s="29"/>
      <c r="F670" s="29"/>
    </row>
    <row r="671" spans="1:6" x14ac:dyDescent="0.25">
      <c r="A671" s="41"/>
      <c r="B671" s="42"/>
      <c r="C671" s="42"/>
      <c r="D671" s="43"/>
      <c r="E671" s="29"/>
      <c r="F671" s="29"/>
    </row>
    <row r="672" spans="1:6" ht="57.75" customHeight="1" x14ac:dyDescent="0.25">
      <c r="A672" s="41"/>
      <c r="B672" s="42"/>
      <c r="C672" s="42"/>
      <c r="D672" s="43"/>
      <c r="E672" s="29"/>
      <c r="F672" s="29"/>
    </row>
    <row r="673" spans="1:6" ht="48" customHeight="1" x14ac:dyDescent="0.25">
      <c r="A673" s="41"/>
      <c r="B673" s="42"/>
      <c r="C673" s="42"/>
      <c r="D673" s="43"/>
      <c r="E673" s="29"/>
      <c r="F673" s="29"/>
    </row>
    <row r="674" spans="1:6" ht="47.25" customHeight="1" x14ac:dyDescent="0.25">
      <c r="A674" s="41"/>
      <c r="B674" s="42"/>
      <c r="C674" s="42"/>
      <c r="D674" s="43"/>
      <c r="E674" s="29"/>
      <c r="F674" s="29"/>
    </row>
    <row r="675" spans="1:6" ht="46.5" customHeight="1" x14ac:dyDescent="0.25">
      <c r="A675" s="41"/>
      <c r="B675" s="42"/>
      <c r="C675" s="42"/>
      <c r="D675" s="43"/>
      <c r="E675" s="29"/>
      <c r="F675" s="29"/>
    </row>
    <row r="676" spans="1:6" ht="51" customHeight="1" x14ac:dyDescent="0.25">
      <c r="A676" s="41"/>
      <c r="B676" s="42"/>
      <c r="C676" s="42"/>
      <c r="D676" s="43"/>
      <c r="E676" s="29"/>
      <c r="F676" s="29"/>
    </row>
    <row r="677" spans="1:6" ht="46.5" customHeight="1" x14ac:dyDescent="0.25">
      <c r="A677" s="41"/>
      <c r="B677" s="42"/>
      <c r="C677" s="42"/>
      <c r="D677" s="43"/>
      <c r="E677" s="29"/>
      <c r="F677" s="29"/>
    </row>
    <row r="678" spans="1:6" ht="43.5" customHeight="1" x14ac:dyDescent="0.25">
      <c r="A678" s="41"/>
      <c r="B678" s="42"/>
      <c r="C678" s="42"/>
      <c r="D678" s="43"/>
      <c r="E678" s="29"/>
      <c r="F678" s="29"/>
    </row>
    <row r="679" spans="1:6" ht="51.75" customHeight="1" x14ac:dyDescent="0.25">
      <c r="A679" s="41"/>
      <c r="B679" s="42"/>
      <c r="C679" s="42"/>
      <c r="D679" s="43"/>
      <c r="E679" s="29"/>
      <c r="F679" s="29"/>
    </row>
    <row r="680" spans="1:6" ht="42.75" customHeight="1" x14ac:dyDescent="0.25">
      <c r="A680" s="41"/>
      <c r="B680" s="42"/>
      <c r="C680" s="42"/>
      <c r="D680" s="43"/>
      <c r="E680" s="29"/>
      <c r="F680" s="29"/>
    </row>
    <row r="681" spans="1:6" ht="43.5" customHeight="1" x14ac:dyDescent="0.25">
      <c r="A681" s="41"/>
      <c r="B681" s="42"/>
      <c r="C681" s="42"/>
      <c r="D681" s="43"/>
      <c r="E681" s="29"/>
      <c r="F681" s="29"/>
    </row>
    <row r="682" spans="1:6" ht="43.5" customHeight="1" x14ac:dyDescent="0.25">
      <c r="A682" s="41"/>
      <c r="B682" s="42"/>
      <c r="C682" s="42"/>
      <c r="D682" s="43"/>
      <c r="E682" s="29"/>
      <c r="F682" s="29"/>
    </row>
    <row r="683" spans="1:6" ht="49.5" customHeight="1" x14ac:dyDescent="0.25">
      <c r="A683" s="41"/>
      <c r="B683" s="42"/>
      <c r="C683" s="42"/>
      <c r="D683" s="43"/>
      <c r="E683" s="29"/>
      <c r="F683" s="29"/>
    </row>
    <row r="684" spans="1:6" ht="33.75" customHeight="1" x14ac:dyDescent="0.25">
      <c r="A684" s="41"/>
      <c r="B684" s="42"/>
      <c r="C684" s="42"/>
      <c r="D684" s="43"/>
      <c r="E684" s="29"/>
      <c r="F684" s="29"/>
    </row>
    <row r="685" spans="1:6" x14ac:dyDescent="0.25">
      <c r="A685" s="31"/>
      <c r="B685" s="31"/>
      <c r="C685" s="31"/>
      <c r="D685" s="31"/>
      <c r="E685" s="31"/>
      <c r="F685" s="31"/>
    </row>
    <row r="686" spans="1:6" x14ac:dyDescent="0.25">
      <c r="A686" s="31"/>
      <c r="B686" s="31"/>
      <c r="C686" s="31"/>
      <c r="D686" s="31"/>
      <c r="E686" s="31"/>
      <c r="F686" s="31"/>
    </row>
    <row r="687" spans="1:6" x14ac:dyDescent="0.25">
      <c r="A687" s="31"/>
      <c r="B687" s="31"/>
      <c r="C687" s="31"/>
      <c r="D687" s="31"/>
      <c r="E687" s="31"/>
      <c r="F687" s="31"/>
    </row>
    <row r="688" spans="1:6" x14ac:dyDescent="0.25">
      <c r="A688" s="31"/>
      <c r="B688" s="31"/>
      <c r="C688" s="31"/>
      <c r="D688" s="31"/>
      <c r="E688" s="31"/>
      <c r="F688" s="31"/>
    </row>
    <row r="689" spans="1:6" x14ac:dyDescent="0.25">
      <c r="A689" s="31"/>
      <c r="B689" s="31"/>
      <c r="C689" s="31"/>
      <c r="D689" s="31"/>
      <c r="E689" s="31"/>
      <c r="F689" s="31"/>
    </row>
    <row r="690" spans="1:6" x14ac:dyDescent="0.25">
      <c r="A690" s="31"/>
      <c r="B690" s="31"/>
      <c r="C690" s="31"/>
      <c r="D690" s="31"/>
      <c r="E690" s="31"/>
      <c r="F690" s="31"/>
    </row>
    <row r="691" spans="1:6" x14ac:dyDescent="0.25">
      <c r="A691" s="31"/>
      <c r="B691" s="31"/>
      <c r="C691" s="31"/>
      <c r="D691" s="31"/>
      <c r="E691" s="31"/>
      <c r="F691" s="31"/>
    </row>
    <row r="692" spans="1:6" x14ac:dyDescent="0.25">
      <c r="A692" s="31"/>
      <c r="B692" s="31"/>
      <c r="C692" s="31"/>
      <c r="D692" s="31"/>
      <c r="E692" s="31"/>
      <c r="F692" s="31"/>
    </row>
    <row r="693" spans="1:6" x14ac:dyDescent="0.25">
      <c r="A693" s="31"/>
      <c r="B693" s="31"/>
      <c r="C693" s="31"/>
      <c r="D693" s="31"/>
      <c r="E693" s="31"/>
      <c r="F693" s="31"/>
    </row>
    <row r="694" spans="1:6" x14ac:dyDescent="0.25">
      <c r="A694" s="31"/>
      <c r="B694" s="31"/>
      <c r="C694" s="31"/>
      <c r="D694" s="31"/>
      <c r="E694" s="31"/>
      <c r="F694" s="31"/>
    </row>
    <row r="695" spans="1:6" x14ac:dyDescent="0.25">
      <c r="A695" s="31"/>
      <c r="B695" s="31"/>
      <c r="C695" s="31"/>
      <c r="D695" s="31"/>
      <c r="E695" s="31"/>
      <c r="F695" s="31"/>
    </row>
    <row r="696" spans="1:6" x14ac:dyDescent="0.25">
      <c r="A696" s="31"/>
      <c r="B696" s="31"/>
      <c r="C696" s="31"/>
      <c r="D696" s="31"/>
      <c r="E696" s="31"/>
      <c r="F696" s="31"/>
    </row>
    <row r="697" spans="1:6" x14ac:dyDescent="0.25">
      <c r="A697" s="31"/>
      <c r="B697" s="31"/>
      <c r="C697" s="31"/>
      <c r="D697" s="31"/>
      <c r="E697" s="31"/>
      <c r="F697" s="31"/>
    </row>
    <row r="698" spans="1:6" x14ac:dyDescent="0.25">
      <c r="A698" s="31"/>
      <c r="B698" s="31"/>
      <c r="C698" s="31"/>
      <c r="D698" s="31"/>
      <c r="E698" s="31"/>
      <c r="F698" s="31"/>
    </row>
    <row r="699" spans="1:6" x14ac:dyDescent="0.25">
      <c r="A699" s="31"/>
      <c r="B699" s="31"/>
      <c r="C699" s="31"/>
      <c r="D699" s="31"/>
      <c r="E699" s="31"/>
      <c r="F699" s="31"/>
    </row>
    <row r="700" spans="1:6" x14ac:dyDescent="0.25">
      <c r="A700" s="31"/>
      <c r="B700" s="31"/>
      <c r="C700" s="31"/>
      <c r="D700" s="31"/>
      <c r="E700" s="31"/>
      <c r="F700"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4"/>
  <sheetViews>
    <sheetView zoomScaleNormal="100" zoomScaleSheetLayoutView="70" workbookViewId="0">
      <selection activeCell="K298" sqref="K298"/>
    </sheetView>
  </sheetViews>
  <sheetFormatPr baseColWidth="10" defaultRowHeight="15" x14ac:dyDescent="0.25"/>
  <cols>
    <col min="1" max="1" width="19.85546875" customWidth="1"/>
    <col min="2" max="2" width="52.42578125" customWidth="1"/>
    <col min="3" max="3" width="64" customWidth="1"/>
    <col min="4" max="4" width="24.42578125" customWidth="1"/>
    <col min="5" max="5" width="20.5703125" customWidth="1"/>
    <col min="6" max="6" width="16.85546875" customWidth="1"/>
    <col min="8" max="27" width="11.42578125" style="31"/>
  </cols>
  <sheetData>
    <row r="1" spans="1:27" x14ac:dyDescent="0.25">
      <c r="A1" s="1"/>
      <c r="B1" s="1"/>
      <c r="C1" s="1"/>
      <c r="D1" s="1"/>
      <c r="E1" s="2"/>
    </row>
    <row r="2" spans="1:27" x14ac:dyDescent="0.25">
      <c r="A2" s="3" t="s">
        <v>0</v>
      </c>
      <c r="C2" s="1"/>
      <c r="D2" s="1"/>
      <c r="E2" s="2"/>
    </row>
    <row r="3" spans="1:27" x14ac:dyDescent="0.25">
      <c r="A3" s="1"/>
      <c r="B3" s="1"/>
      <c r="C3" s="1"/>
      <c r="D3" s="1"/>
      <c r="E3" s="2"/>
    </row>
    <row r="4" spans="1:27" x14ac:dyDescent="0.25">
      <c r="A4" s="1"/>
      <c r="B4" s="1"/>
      <c r="C4" s="1"/>
      <c r="D4" s="1"/>
      <c r="E4" s="2"/>
    </row>
    <row r="5" spans="1:27" ht="15.75" x14ac:dyDescent="0.25">
      <c r="A5" s="77" t="s">
        <v>1063</v>
      </c>
      <c r="B5" s="77"/>
      <c r="C5" s="77"/>
      <c r="D5" s="77"/>
      <c r="E5" s="77"/>
    </row>
    <row r="6" spans="1:27" x14ac:dyDescent="0.25">
      <c r="A6" s="78"/>
      <c r="B6" s="78"/>
      <c r="C6" s="78"/>
      <c r="D6" s="78"/>
      <c r="E6" s="78"/>
    </row>
    <row r="7" spans="1:27" x14ac:dyDescent="0.25">
      <c r="A7" s="8"/>
      <c r="B7" s="8"/>
      <c r="C7" s="8"/>
      <c r="D7" s="8"/>
      <c r="E7" s="8"/>
    </row>
    <row r="8" spans="1:27" ht="45" x14ac:dyDescent="0.25">
      <c r="A8" s="5" t="s">
        <v>1</v>
      </c>
      <c r="B8" s="5" t="s">
        <v>2</v>
      </c>
      <c r="C8" s="5" t="s">
        <v>3</v>
      </c>
      <c r="D8" s="5" t="s">
        <v>4</v>
      </c>
      <c r="E8" s="5" t="s">
        <v>5</v>
      </c>
      <c r="F8" s="5" t="s">
        <v>6</v>
      </c>
    </row>
    <row r="9" spans="1:27" ht="30" customHeight="1" x14ac:dyDescent="0.25">
      <c r="A9" s="13" t="s">
        <v>16</v>
      </c>
      <c r="B9" s="20" t="s">
        <v>1065</v>
      </c>
      <c r="C9" s="20" t="s">
        <v>1064</v>
      </c>
      <c r="D9" s="26">
        <v>43504</v>
      </c>
      <c r="E9" s="58">
        <v>253337.44</v>
      </c>
      <c r="F9" s="59" t="s">
        <v>719</v>
      </c>
    </row>
    <row r="10" spans="1:27" s="6" customFormat="1" ht="45.75" customHeight="1" x14ac:dyDescent="0.25">
      <c r="A10" s="16" t="s">
        <v>16</v>
      </c>
      <c r="B10" s="17" t="s">
        <v>1067</v>
      </c>
      <c r="C10" s="17" t="s">
        <v>1066</v>
      </c>
      <c r="D10" s="33">
        <v>43504</v>
      </c>
      <c r="E10" s="60">
        <v>202464.5</v>
      </c>
      <c r="F10" s="61" t="s">
        <v>719</v>
      </c>
      <c r="G10"/>
      <c r="H10" s="31"/>
      <c r="I10" s="31"/>
      <c r="J10" s="31"/>
      <c r="K10" s="31"/>
      <c r="L10" s="31"/>
      <c r="M10" s="31"/>
      <c r="N10" s="31"/>
      <c r="O10" s="31"/>
      <c r="P10" s="31"/>
      <c r="Q10" s="31"/>
      <c r="R10" s="31"/>
      <c r="S10" s="31"/>
      <c r="T10" s="31"/>
      <c r="U10" s="31"/>
      <c r="V10" s="31"/>
      <c r="W10" s="31"/>
      <c r="X10" s="31"/>
      <c r="Y10" s="31"/>
      <c r="Z10" s="31"/>
      <c r="AA10" s="31"/>
    </row>
    <row r="11" spans="1:27" ht="30.75" customHeight="1" x14ac:dyDescent="0.25">
      <c r="A11" s="13" t="s">
        <v>16</v>
      </c>
      <c r="B11" s="20" t="s">
        <v>1069</v>
      </c>
      <c r="C11" s="20" t="s">
        <v>1068</v>
      </c>
      <c r="D11" s="26">
        <v>43504</v>
      </c>
      <c r="E11" s="58">
        <v>19650.400000000001</v>
      </c>
      <c r="F11" s="59" t="s">
        <v>719</v>
      </c>
    </row>
    <row r="12" spans="1:27" ht="51.75" customHeight="1" x14ac:dyDescent="0.25">
      <c r="A12" s="16" t="s">
        <v>16</v>
      </c>
      <c r="B12" s="17" t="s">
        <v>18</v>
      </c>
      <c r="C12" s="17" t="s">
        <v>1070</v>
      </c>
      <c r="D12" s="33">
        <v>43507</v>
      </c>
      <c r="E12" s="60">
        <v>300000</v>
      </c>
      <c r="F12" s="61" t="s">
        <v>719</v>
      </c>
    </row>
    <row r="13" spans="1:27" ht="73.5" customHeight="1" x14ac:dyDescent="0.25">
      <c r="A13" s="13" t="s">
        <v>16</v>
      </c>
      <c r="B13" s="20" t="s">
        <v>1072</v>
      </c>
      <c r="C13" s="20" t="s">
        <v>1071</v>
      </c>
      <c r="D13" s="26">
        <v>43507</v>
      </c>
      <c r="E13" s="58">
        <v>277839.23</v>
      </c>
      <c r="F13" s="59" t="s">
        <v>719</v>
      </c>
    </row>
    <row r="14" spans="1:27" ht="72" customHeight="1" x14ac:dyDescent="0.25">
      <c r="A14" s="16" t="s">
        <v>16</v>
      </c>
      <c r="B14" s="17" t="s">
        <v>1074</v>
      </c>
      <c r="C14" s="17" t="s">
        <v>1073</v>
      </c>
      <c r="D14" s="33">
        <v>43508</v>
      </c>
      <c r="E14" s="60">
        <v>4391.05</v>
      </c>
      <c r="F14" s="61" t="s">
        <v>719</v>
      </c>
    </row>
    <row r="15" spans="1:27" ht="37.5" customHeight="1" x14ac:dyDescent="0.25">
      <c r="A15" s="13" t="s">
        <v>16</v>
      </c>
      <c r="B15" s="20" t="s">
        <v>27</v>
      </c>
      <c r="C15" s="20" t="s">
        <v>27</v>
      </c>
      <c r="D15" s="26">
        <v>43509</v>
      </c>
      <c r="E15" s="58">
        <v>1900000</v>
      </c>
      <c r="F15" s="59" t="s">
        <v>719</v>
      </c>
    </row>
    <row r="16" spans="1:27" ht="47.25" customHeight="1" x14ac:dyDescent="0.25">
      <c r="A16" s="16" t="s">
        <v>1075</v>
      </c>
      <c r="B16" s="17" t="s">
        <v>23</v>
      </c>
      <c r="C16" s="17" t="s">
        <v>1076</v>
      </c>
      <c r="D16" s="33">
        <v>43510</v>
      </c>
      <c r="E16" s="60">
        <v>1280</v>
      </c>
      <c r="F16" s="61" t="s">
        <v>719</v>
      </c>
    </row>
    <row r="17" spans="1:27" ht="50.25" customHeight="1" x14ac:dyDescent="0.25">
      <c r="A17" s="13" t="s">
        <v>16</v>
      </c>
      <c r="B17" s="20" t="s">
        <v>1074</v>
      </c>
      <c r="C17" s="20" t="s">
        <v>1077</v>
      </c>
      <c r="D17" s="26">
        <v>43510</v>
      </c>
      <c r="E17" s="58">
        <v>6502</v>
      </c>
      <c r="F17" s="59" t="s">
        <v>719</v>
      </c>
    </row>
    <row r="18" spans="1:27" s="6" customFormat="1" ht="28.5" customHeight="1" x14ac:dyDescent="0.25">
      <c r="A18" s="16" t="s">
        <v>1078</v>
      </c>
      <c r="B18" s="17" t="s">
        <v>15</v>
      </c>
      <c r="C18" s="17" t="s">
        <v>751</v>
      </c>
      <c r="D18" s="33">
        <v>43510</v>
      </c>
      <c r="E18" s="60">
        <v>9806.5500000000011</v>
      </c>
      <c r="F18" s="61" t="s">
        <v>719</v>
      </c>
      <c r="G18"/>
      <c r="H18" s="31"/>
      <c r="I18" s="31"/>
      <c r="J18" s="31"/>
      <c r="K18" s="31"/>
      <c r="L18" s="31"/>
      <c r="M18" s="31"/>
      <c r="N18" s="31"/>
      <c r="O18" s="31"/>
      <c r="P18" s="31"/>
      <c r="Q18" s="31"/>
      <c r="R18" s="31"/>
      <c r="S18" s="31"/>
      <c r="T18" s="31"/>
      <c r="U18" s="31"/>
      <c r="V18" s="31"/>
      <c r="W18" s="31"/>
      <c r="X18" s="31"/>
      <c r="Y18" s="31"/>
      <c r="Z18" s="31"/>
      <c r="AA18" s="31"/>
    </row>
    <row r="19" spans="1:27" ht="64.5" customHeight="1" x14ac:dyDescent="0.25">
      <c r="A19" s="13" t="s">
        <v>16</v>
      </c>
      <c r="B19" s="20" t="s">
        <v>747</v>
      </c>
      <c r="C19" s="20" t="s">
        <v>1079</v>
      </c>
      <c r="D19" s="26">
        <v>43511</v>
      </c>
      <c r="E19" s="58">
        <v>965720</v>
      </c>
      <c r="F19" s="59" t="s">
        <v>719</v>
      </c>
    </row>
    <row r="20" spans="1:27" ht="147.75" customHeight="1" x14ac:dyDescent="0.25">
      <c r="A20" s="16" t="s">
        <v>16</v>
      </c>
      <c r="B20" s="17" t="s">
        <v>1081</v>
      </c>
      <c r="C20" s="17" t="s">
        <v>1080</v>
      </c>
      <c r="D20" s="33">
        <v>43511</v>
      </c>
      <c r="E20" s="60">
        <v>1000000</v>
      </c>
      <c r="F20" s="61" t="s">
        <v>719</v>
      </c>
    </row>
    <row r="21" spans="1:27" ht="53.25" customHeight="1" x14ac:dyDescent="0.25">
      <c r="A21" s="13" t="s">
        <v>16</v>
      </c>
      <c r="B21" s="20" t="s">
        <v>1083</v>
      </c>
      <c r="C21" s="20" t="s">
        <v>1082</v>
      </c>
      <c r="D21" s="26">
        <v>43511</v>
      </c>
      <c r="E21" s="58">
        <v>300000</v>
      </c>
      <c r="F21" s="59" t="s">
        <v>719</v>
      </c>
    </row>
    <row r="22" spans="1:27" ht="78" customHeight="1" x14ac:dyDescent="0.25">
      <c r="A22" s="16" t="s">
        <v>16</v>
      </c>
      <c r="B22" s="17" t="s">
        <v>1085</v>
      </c>
      <c r="C22" s="17" t="s">
        <v>1084</v>
      </c>
      <c r="D22" s="33">
        <v>43511</v>
      </c>
      <c r="E22" s="60">
        <v>200000</v>
      </c>
      <c r="F22" s="61" t="s">
        <v>719</v>
      </c>
    </row>
    <row r="23" spans="1:27" ht="58.5" customHeight="1" x14ac:dyDescent="0.25">
      <c r="A23" s="13" t="s">
        <v>16</v>
      </c>
      <c r="B23" s="20" t="s">
        <v>1087</v>
      </c>
      <c r="C23" s="20" t="s">
        <v>1086</v>
      </c>
      <c r="D23" s="26">
        <v>43511</v>
      </c>
      <c r="E23" s="58">
        <v>233290.04</v>
      </c>
      <c r="F23" s="59" t="s">
        <v>719</v>
      </c>
    </row>
    <row r="24" spans="1:27" ht="56.25" customHeight="1" x14ac:dyDescent="0.25">
      <c r="A24" s="16" t="s">
        <v>16</v>
      </c>
      <c r="B24" s="17" t="s">
        <v>745</v>
      </c>
      <c r="C24" s="17" t="s">
        <v>1088</v>
      </c>
      <c r="D24" s="33">
        <v>43511</v>
      </c>
      <c r="E24" s="60">
        <v>212124</v>
      </c>
      <c r="F24" s="61" t="s">
        <v>719</v>
      </c>
    </row>
    <row r="25" spans="1:27" ht="27" customHeight="1" x14ac:dyDescent="0.25">
      <c r="A25" s="13"/>
      <c r="B25" s="20"/>
      <c r="C25" s="20" t="s">
        <v>7</v>
      </c>
      <c r="D25" s="26"/>
      <c r="E25" s="58"/>
      <c r="F25" s="59">
        <v>165695368</v>
      </c>
    </row>
    <row r="26" spans="1:27" ht="24.75" customHeight="1" x14ac:dyDescent="0.25">
      <c r="A26" s="16" t="s">
        <v>16</v>
      </c>
      <c r="B26" s="17" t="s">
        <v>27</v>
      </c>
      <c r="C26" s="17" t="s">
        <v>27</v>
      </c>
      <c r="D26" s="33">
        <v>43509</v>
      </c>
      <c r="E26" s="60">
        <v>236701.17</v>
      </c>
      <c r="F26" s="61">
        <v>165695252</v>
      </c>
    </row>
    <row r="27" spans="1:27" ht="40.5" customHeight="1" x14ac:dyDescent="0.25">
      <c r="A27" s="13" t="s">
        <v>25</v>
      </c>
      <c r="B27" s="20" t="s">
        <v>1361</v>
      </c>
      <c r="C27" s="20" t="s">
        <v>26</v>
      </c>
      <c r="D27" s="26">
        <v>43504</v>
      </c>
      <c r="E27" s="58"/>
      <c r="F27" s="59">
        <v>165841941</v>
      </c>
    </row>
    <row r="28" spans="1:27" ht="18.75" customHeight="1" x14ac:dyDescent="0.25">
      <c r="A28" s="16" t="s">
        <v>25</v>
      </c>
      <c r="B28" s="17" t="s">
        <v>1361</v>
      </c>
      <c r="C28" s="17" t="s">
        <v>27</v>
      </c>
      <c r="D28" s="33">
        <v>43509</v>
      </c>
      <c r="E28" s="60"/>
      <c r="F28" s="61">
        <v>165841941</v>
      </c>
    </row>
    <row r="29" spans="1:27" ht="19.5" customHeight="1" x14ac:dyDescent="0.25">
      <c r="A29" s="13" t="s">
        <v>25</v>
      </c>
      <c r="B29" s="20" t="s">
        <v>1361</v>
      </c>
      <c r="C29" s="20" t="s">
        <v>26</v>
      </c>
      <c r="D29" s="26">
        <v>43507</v>
      </c>
      <c r="E29" s="58"/>
      <c r="F29" s="59" t="s">
        <v>8</v>
      </c>
    </row>
    <row r="30" spans="1:27" ht="34.5" customHeight="1" x14ac:dyDescent="0.25">
      <c r="A30" s="16" t="s">
        <v>25</v>
      </c>
      <c r="B30" s="17" t="s">
        <v>1361</v>
      </c>
      <c r="C30" s="17" t="s">
        <v>26</v>
      </c>
      <c r="D30" s="33">
        <v>43511</v>
      </c>
      <c r="E30" s="60"/>
      <c r="F30" s="61" t="s">
        <v>1089</v>
      </c>
    </row>
    <row r="31" spans="1:27" ht="16.5" customHeight="1" x14ac:dyDescent="0.25">
      <c r="A31" s="13" t="s">
        <v>197</v>
      </c>
      <c r="B31" s="20" t="s">
        <v>214</v>
      </c>
      <c r="C31" s="20" t="s">
        <v>1091</v>
      </c>
      <c r="D31" s="26">
        <v>43510</v>
      </c>
      <c r="E31" s="58">
        <v>1506075.2</v>
      </c>
      <c r="F31" s="59" t="s">
        <v>1090</v>
      </c>
    </row>
    <row r="32" spans="1:27" ht="41.25" customHeight="1" x14ac:dyDescent="0.25">
      <c r="A32" s="16" t="s">
        <v>1092</v>
      </c>
      <c r="B32" s="17" t="s">
        <v>554</v>
      </c>
      <c r="C32" s="17" t="s">
        <v>1093</v>
      </c>
      <c r="D32" s="33">
        <v>43510</v>
      </c>
      <c r="E32" s="60">
        <v>1011.53</v>
      </c>
      <c r="F32" s="61" t="s">
        <v>1090</v>
      </c>
    </row>
    <row r="33" spans="1:6" ht="32.25" customHeight="1" x14ac:dyDescent="0.25">
      <c r="A33" s="13" t="s">
        <v>1094</v>
      </c>
      <c r="B33" s="20" t="s">
        <v>890</v>
      </c>
      <c r="C33" s="20" t="s">
        <v>1091</v>
      </c>
      <c r="D33" s="26">
        <v>43510</v>
      </c>
      <c r="E33" s="58">
        <v>7940.3</v>
      </c>
      <c r="F33" s="59" t="s">
        <v>1090</v>
      </c>
    </row>
    <row r="34" spans="1:6" ht="36" customHeight="1" x14ac:dyDescent="0.25">
      <c r="A34" s="16" t="s">
        <v>1095</v>
      </c>
      <c r="B34" s="17" t="s">
        <v>330</v>
      </c>
      <c r="C34" s="17" t="s">
        <v>1091</v>
      </c>
      <c r="D34" s="33">
        <v>43510</v>
      </c>
      <c r="E34" s="60">
        <v>3802.4</v>
      </c>
      <c r="F34" s="61" t="s">
        <v>1090</v>
      </c>
    </row>
    <row r="35" spans="1:6" ht="40.5" customHeight="1" x14ac:dyDescent="0.25">
      <c r="A35" s="13" t="s">
        <v>1096</v>
      </c>
      <c r="B35" s="20" t="s">
        <v>332</v>
      </c>
      <c r="C35" s="20" t="s">
        <v>1091</v>
      </c>
      <c r="D35" s="26">
        <v>43510</v>
      </c>
      <c r="E35" s="58">
        <v>6044.5</v>
      </c>
      <c r="F35" s="59" t="s">
        <v>1090</v>
      </c>
    </row>
    <row r="36" spans="1:6" ht="39.75" customHeight="1" x14ac:dyDescent="0.25">
      <c r="A36" s="16" t="s">
        <v>1097</v>
      </c>
      <c r="B36" s="17" t="s">
        <v>334</v>
      </c>
      <c r="C36" s="17" t="s">
        <v>1091</v>
      </c>
      <c r="D36" s="33">
        <v>43510</v>
      </c>
      <c r="E36" s="60">
        <v>5878.5</v>
      </c>
      <c r="F36" s="61" t="s">
        <v>1090</v>
      </c>
    </row>
    <row r="37" spans="1:6" ht="41.25" customHeight="1" x14ac:dyDescent="0.25">
      <c r="A37" s="13" t="s">
        <v>1098</v>
      </c>
      <c r="B37" s="20" t="s">
        <v>336</v>
      </c>
      <c r="C37" s="20" t="s">
        <v>1091</v>
      </c>
      <c r="D37" s="26">
        <v>43510</v>
      </c>
      <c r="E37" s="58">
        <v>9326.1</v>
      </c>
      <c r="F37" s="59" t="s">
        <v>1090</v>
      </c>
    </row>
    <row r="38" spans="1:6" ht="30.75" customHeight="1" x14ac:dyDescent="0.25">
      <c r="A38" s="16" t="s">
        <v>1099</v>
      </c>
      <c r="B38" s="17" t="s">
        <v>338</v>
      </c>
      <c r="C38" s="17" t="s">
        <v>1091</v>
      </c>
      <c r="D38" s="33">
        <v>43510</v>
      </c>
      <c r="E38" s="60">
        <v>4316.2</v>
      </c>
      <c r="F38" s="61" t="s">
        <v>1090</v>
      </c>
    </row>
    <row r="39" spans="1:6" ht="40.5" customHeight="1" x14ac:dyDescent="0.25">
      <c r="A39" s="13" t="s">
        <v>1100</v>
      </c>
      <c r="B39" s="20" t="s">
        <v>340</v>
      </c>
      <c r="C39" s="20" t="s">
        <v>1091</v>
      </c>
      <c r="D39" s="26">
        <v>43510</v>
      </c>
      <c r="E39" s="58">
        <v>4391.8999999999996</v>
      </c>
      <c r="F39" s="59" t="s">
        <v>1090</v>
      </c>
    </row>
    <row r="40" spans="1:6" ht="36" customHeight="1" x14ac:dyDescent="0.25">
      <c r="A40" s="16" t="s">
        <v>1101</v>
      </c>
      <c r="B40" s="17" t="s">
        <v>342</v>
      </c>
      <c r="C40" s="17" t="s">
        <v>1091</v>
      </c>
      <c r="D40" s="33">
        <v>43510</v>
      </c>
      <c r="E40" s="60">
        <v>10811.9</v>
      </c>
      <c r="F40" s="61" t="s">
        <v>1090</v>
      </c>
    </row>
    <row r="41" spans="1:6" ht="31.5" customHeight="1" x14ac:dyDescent="0.25">
      <c r="A41" s="13" t="s">
        <v>1102</v>
      </c>
      <c r="B41" s="20" t="s">
        <v>344</v>
      </c>
      <c r="C41" s="20" t="s">
        <v>1091</v>
      </c>
      <c r="D41" s="26">
        <v>43510</v>
      </c>
      <c r="E41" s="58">
        <v>7310.6</v>
      </c>
      <c r="F41" s="59" t="s">
        <v>1090</v>
      </c>
    </row>
    <row r="42" spans="1:6" ht="28.5" customHeight="1" x14ac:dyDescent="0.25">
      <c r="A42" s="16" t="s">
        <v>1103</v>
      </c>
      <c r="B42" s="17" t="s">
        <v>346</v>
      </c>
      <c r="C42" s="17" t="s">
        <v>1091</v>
      </c>
      <c r="D42" s="33">
        <v>43510</v>
      </c>
      <c r="E42" s="60">
        <v>4554.8999999999996</v>
      </c>
      <c r="F42" s="61" t="s">
        <v>1090</v>
      </c>
    </row>
    <row r="43" spans="1:6" ht="27.75" customHeight="1" x14ac:dyDescent="0.25">
      <c r="A43" s="13" t="s">
        <v>1104</v>
      </c>
      <c r="B43" s="20" t="s">
        <v>348</v>
      </c>
      <c r="C43" s="20" t="s">
        <v>1091</v>
      </c>
      <c r="D43" s="26">
        <v>43510</v>
      </c>
      <c r="E43" s="58">
        <v>6824.4</v>
      </c>
      <c r="F43" s="59" t="s">
        <v>1090</v>
      </c>
    </row>
    <row r="44" spans="1:6" ht="40.5" customHeight="1" x14ac:dyDescent="0.25">
      <c r="A44" s="16" t="s">
        <v>1105</v>
      </c>
      <c r="B44" s="17" t="s">
        <v>352</v>
      </c>
      <c r="C44" s="17" t="s">
        <v>1091</v>
      </c>
      <c r="D44" s="33">
        <v>43510</v>
      </c>
      <c r="E44" s="60">
        <v>6288.2</v>
      </c>
      <c r="F44" s="61" t="s">
        <v>1090</v>
      </c>
    </row>
    <row r="45" spans="1:6" ht="29.25" customHeight="1" x14ac:dyDescent="0.25">
      <c r="A45" s="13" t="s">
        <v>1106</v>
      </c>
      <c r="B45" s="20" t="s">
        <v>354</v>
      </c>
      <c r="C45" s="20" t="s">
        <v>1091</v>
      </c>
      <c r="D45" s="26">
        <v>43510</v>
      </c>
      <c r="E45" s="58">
        <v>8089.8</v>
      </c>
      <c r="F45" s="59" t="s">
        <v>1090</v>
      </c>
    </row>
    <row r="46" spans="1:6" ht="26.25" customHeight="1" x14ac:dyDescent="0.25">
      <c r="A46" s="16" t="s">
        <v>1107</v>
      </c>
      <c r="B46" s="17" t="s">
        <v>356</v>
      </c>
      <c r="C46" s="17" t="s">
        <v>1091</v>
      </c>
      <c r="D46" s="33">
        <v>43510</v>
      </c>
      <c r="E46" s="60">
        <v>5954.3</v>
      </c>
      <c r="F46" s="61" t="s">
        <v>1090</v>
      </c>
    </row>
    <row r="47" spans="1:6" ht="25.5" customHeight="1" x14ac:dyDescent="0.25">
      <c r="A47" s="13" t="s">
        <v>1108</v>
      </c>
      <c r="B47" s="20" t="s">
        <v>358</v>
      </c>
      <c r="C47" s="20" t="s">
        <v>1091</v>
      </c>
      <c r="D47" s="26">
        <v>43510</v>
      </c>
      <c r="E47" s="58">
        <v>5812.7</v>
      </c>
      <c r="F47" s="59" t="s">
        <v>1090</v>
      </c>
    </row>
    <row r="48" spans="1:6" ht="30.75" customHeight="1" x14ac:dyDescent="0.25">
      <c r="A48" s="16" t="s">
        <v>1109</v>
      </c>
      <c r="B48" s="17" t="s">
        <v>201</v>
      </c>
      <c r="C48" s="17" t="s">
        <v>1091</v>
      </c>
      <c r="D48" s="33">
        <v>43510</v>
      </c>
      <c r="E48" s="60">
        <v>15001.9</v>
      </c>
      <c r="F48" s="61" t="s">
        <v>1090</v>
      </c>
    </row>
    <row r="49" spans="1:6" ht="34.5" customHeight="1" x14ac:dyDescent="0.25">
      <c r="A49" s="13" t="s">
        <v>1110</v>
      </c>
      <c r="B49" s="20" t="s">
        <v>360</v>
      </c>
      <c r="C49" s="20" t="s">
        <v>1091</v>
      </c>
      <c r="D49" s="26">
        <v>43510</v>
      </c>
      <c r="E49" s="58">
        <v>8520.7000000000007</v>
      </c>
      <c r="F49" s="59" t="s">
        <v>1090</v>
      </c>
    </row>
    <row r="50" spans="1:6" ht="38.25" customHeight="1" x14ac:dyDescent="0.25">
      <c r="A50" s="16" t="s">
        <v>1111</v>
      </c>
      <c r="B50" s="17" t="s">
        <v>362</v>
      </c>
      <c r="C50" s="17" t="s">
        <v>1091</v>
      </c>
      <c r="D50" s="33">
        <v>43510</v>
      </c>
      <c r="E50" s="60">
        <v>11268.9</v>
      </c>
      <c r="F50" s="61" t="s">
        <v>1090</v>
      </c>
    </row>
    <row r="51" spans="1:6" ht="42.75" customHeight="1" x14ac:dyDescent="0.25">
      <c r="A51" s="13" t="s">
        <v>1112</v>
      </c>
      <c r="B51" s="20" t="s">
        <v>366</v>
      </c>
      <c r="C51" s="20" t="s">
        <v>1091</v>
      </c>
      <c r="D51" s="26">
        <v>43510</v>
      </c>
      <c r="E51" s="58">
        <v>6062.2</v>
      </c>
      <c r="F51" s="59" t="s">
        <v>1090</v>
      </c>
    </row>
    <row r="52" spans="1:6" ht="34.5" customHeight="1" x14ac:dyDescent="0.25">
      <c r="A52" s="16" t="s">
        <v>1113</v>
      </c>
      <c r="B52" s="17" t="s">
        <v>368</v>
      </c>
      <c r="C52" s="17" t="s">
        <v>1091</v>
      </c>
      <c r="D52" s="33">
        <v>43510</v>
      </c>
      <c r="E52" s="60">
        <v>4182.6000000000004</v>
      </c>
      <c r="F52" s="61" t="s">
        <v>1090</v>
      </c>
    </row>
    <row r="53" spans="1:6" ht="33.75" customHeight="1" x14ac:dyDescent="0.25">
      <c r="A53" s="13" t="s">
        <v>1114</v>
      </c>
      <c r="B53" s="20" t="s">
        <v>370</v>
      </c>
      <c r="C53" s="20" t="s">
        <v>1091</v>
      </c>
      <c r="D53" s="26">
        <v>43510</v>
      </c>
      <c r="E53" s="58">
        <v>5970</v>
      </c>
      <c r="F53" s="59" t="s">
        <v>1090</v>
      </c>
    </row>
    <row r="54" spans="1:6" ht="39" customHeight="1" x14ac:dyDescent="0.25">
      <c r="A54" s="16" t="s">
        <v>1115</v>
      </c>
      <c r="B54" s="17" t="s">
        <v>372</v>
      </c>
      <c r="C54" s="17" t="s">
        <v>1091</v>
      </c>
      <c r="D54" s="33">
        <v>43510</v>
      </c>
      <c r="E54" s="60">
        <v>6306.7</v>
      </c>
      <c r="F54" s="61" t="s">
        <v>1090</v>
      </c>
    </row>
    <row r="55" spans="1:6" ht="30.75" customHeight="1" x14ac:dyDescent="0.25">
      <c r="A55" s="13" t="s">
        <v>1116</v>
      </c>
      <c r="B55" s="20" t="s">
        <v>374</v>
      </c>
      <c r="C55" s="20" t="s">
        <v>1091</v>
      </c>
      <c r="D55" s="26">
        <v>43510</v>
      </c>
      <c r="E55" s="58">
        <v>7043.6</v>
      </c>
      <c r="F55" s="59" t="s">
        <v>1090</v>
      </c>
    </row>
    <row r="56" spans="1:6" ht="37.5" customHeight="1" x14ac:dyDescent="0.25">
      <c r="A56" s="16" t="s">
        <v>1117</v>
      </c>
      <c r="B56" s="17" t="s">
        <v>376</v>
      </c>
      <c r="C56" s="17" t="s">
        <v>1091</v>
      </c>
      <c r="D56" s="33">
        <v>43510</v>
      </c>
      <c r="E56" s="60">
        <v>6948.2</v>
      </c>
      <c r="F56" s="61" t="s">
        <v>1090</v>
      </c>
    </row>
    <row r="57" spans="1:6" ht="33.75" customHeight="1" x14ac:dyDescent="0.25">
      <c r="A57" s="13" t="s">
        <v>1118</v>
      </c>
      <c r="B57" s="20" t="s">
        <v>378</v>
      </c>
      <c r="C57" s="20" t="s">
        <v>1091</v>
      </c>
      <c r="D57" s="26">
        <v>43510</v>
      </c>
      <c r="E57" s="58">
        <v>5963.2</v>
      </c>
      <c r="F57" s="59" t="s">
        <v>1090</v>
      </c>
    </row>
    <row r="58" spans="1:6" ht="39.75" customHeight="1" x14ac:dyDescent="0.25">
      <c r="A58" s="16" t="s">
        <v>1119</v>
      </c>
      <c r="B58" s="17" t="s">
        <v>380</v>
      </c>
      <c r="C58" s="17" t="s">
        <v>1091</v>
      </c>
      <c r="D58" s="33">
        <v>43510</v>
      </c>
      <c r="E58" s="60">
        <v>6458.2</v>
      </c>
      <c r="F58" s="61" t="s">
        <v>1090</v>
      </c>
    </row>
    <row r="59" spans="1:6" ht="34.5" customHeight="1" x14ac:dyDescent="0.25">
      <c r="A59" s="13" t="s">
        <v>1120</v>
      </c>
      <c r="B59" s="20" t="s">
        <v>382</v>
      </c>
      <c r="C59" s="20" t="s">
        <v>1091</v>
      </c>
      <c r="D59" s="26">
        <v>43510</v>
      </c>
      <c r="E59" s="58">
        <v>6044.2</v>
      </c>
      <c r="F59" s="59" t="s">
        <v>1090</v>
      </c>
    </row>
    <row r="60" spans="1:6" ht="25.5" customHeight="1" x14ac:dyDescent="0.25">
      <c r="A60" s="16" t="s">
        <v>1121</v>
      </c>
      <c r="B60" s="17" t="s">
        <v>384</v>
      </c>
      <c r="C60" s="17" t="s">
        <v>1091</v>
      </c>
      <c r="D60" s="33">
        <v>43510</v>
      </c>
      <c r="E60" s="60">
        <v>6293.2</v>
      </c>
      <c r="F60" s="61" t="s">
        <v>1090</v>
      </c>
    </row>
    <row r="61" spans="1:6" ht="23.25" customHeight="1" x14ac:dyDescent="0.25">
      <c r="A61" s="13" t="s">
        <v>1122</v>
      </c>
      <c r="B61" s="20" t="s">
        <v>386</v>
      </c>
      <c r="C61" s="20" t="s">
        <v>1091</v>
      </c>
      <c r="D61" s="26">
        <v>43510</v>
      </c>
      <c r="E61" s="58">
        <v>8603.2000000000007</v>
      </c>
      <c r="F61" s="59" t="s">
        <v>1090</v>
      </c>
    </row>
    <row r="62" spans="1:6" ht="36" customHeight="1" x14ac:dyDescent="0.25">
      <c r="A62" s="16" t="s">
        <v>1123</v>
      </c>
      <c r="B62" s="17" t="s">
        <v>388</v>
      </c>
      <c r="C62" s="17" t="s">
        <v>1091</v>
      </c>
      <c r="D62" s="33">
        <v>43510</v>
      </c>
      <c r="E62" s="60">
        <v>6877.6</v>
      </c>
      <c r="F62" s="61" t="s">
        <v>1090</v>
      </c>
    </row>
    <row r="63" spans="1:6" ht="32.25" customHeight="1" x14ac:dyDescent="0.25">
      <c r="A63" s="13" t="s">
        <v>1124</v>
      </c>
      <c r="B63" s="20" t="s">
        <v>815</v>
      </c>
      <c r="C63" s="20" t="s">
        <v>1091</v>
      </c>
      <c r="D63" s="26">
        <v>43510</v>
      </c>
      <c r="E63" s="58">
        <v>7940.3</v>
      </c>
      <c r="F63" s="59" t="s">
        <v>1090</v>
      </c>
    </row>
    <row r="64" spans="1:6" ht="29.25" customHeight="1" x14ac:dyDescent="0.25">
      <c r="A64" s="16" t="s">
        <v>1125</v>
      </c>
      <c r="B64" s="17" t="s">
        <v>818</v>
      </c>
      <c r="C64" s="17" t="s">
        <v>1091</v>
      </c>
      <c r="D64" s="33">
        <v>43510</v>
      </c>
      <c r="E64" s="60">
        <v>7940.3</v>
      </c>
      <c r="F64" s="61" t="s">
        <v>1090</v>
      </c>
    </row>
    <row r="65" spans="1:6" ht="33" customHeight="1" x14ac:dyDescent="0.25">
      <c r="A65" s="13" t="s">
        <v>1126</v>
      </c>
      <c r="B65" s="20" t="s">
        <v>392</v>
      </c>
      <c r="C65" s="20" t="s">
        <v>1091</v>
      </c>
      <c r="D65" s="26">
        <v>43510</v>
      </c>
      <c r="E65" s="58">
        <v>8011.7</v>
      </c>
      <c r="F65" s="59" t="s">
        <v>1090</v>
      </c>
    </row>
    <row r="66" spans="1:6" ht="32.25" customHeight="1" x14ac:dyDescent="0.25">
      <c r="A66" s="16" t="s">
        <v>1127</v>
      </c>
      <c r="B66" s="17" t="s">
        <v>821</v>
      </c>
      <c r="C66" s="17" t="s">
        <v>1091</v>
      </c>
      <c r="D66" s="33">
        <v>43510</v>
      </c>
      <c r="E66" s="60">
        <v>7940.4</v>
      </c>
      <c r="F66" s="61" t="s">
        <v>1090</v>
      </c>
    </row>
    <row r="67" spans="1:6" ht="33.75" customHeight="1" x14ac:dyDescent="0.25">
      <c r="A67" s="13" t="s">
        <v>1128</v>
      </c>
      <c r="B67" s="20" t="s">
        <v>823</v>
      </c>
      <c r="C67" s="20" t="s">
        <v>1091</v>
      </c>
      <c r="D67" s="26">
        <v>43510</v>
      </c>
      <c r="E67" s="58">
        <v>7940.3</v>
      </c>
      <c r="F67" s="59" t="s">
        <v>1090</v>
      </c>
    </row>
    <row r="68" spans="1:6" ht="36.75" customHeight="1" x14ac:dyDescent="0.25">
      <c r="A68" s="16" t="s">
        <v>1129</v>
      </c>
      <c r="B68" s="17" t="s">
        <v>826</v>
      </c>
      <c r="C68" s="17" t="s">
        <v>1091</v>
      </c>
      <c r="D68" s="33">
        <v>43510</v>
      </c>
      <c r="E68" s="60">
        <v>7940.3</v>
      </c>
      <c r="F68" s="61" t="s">
        <v>1090</v>
      </c>
    </row>
    <row r="69" spans="1:6" ht="35.25" customHeight="1" x14ac:dyDescent="0.25">
      <c r="A69" s="13" t="s">
        <v>1130</v>
      </c>
      <c r="B69" s="20" t="s">
        <v>829</v>
      </c>
      <c r="C69" s="20" t="s">
        <v>1091</v>
      </c>
      <c r="D69" s="26">
        <v>43510</v>
      </c>
      <c r="E69" s="58">
        <v>7940.4</v>
      </c>
      <c r="F69" s="59" t="s">
        <v>1090</v>
      </c>
    </row>
    <row r="70" spans="1:6" ht="25.5" customHeight="1" x14ac:dyDescent="0.25">
      <c r="A70" s="16" t="s">
        <v>1131</v>
      </c>
      <c r="B70" s="17" t="s">
        <v>1132</v>
      </c>
      <c r="C70" s="17" t="s">
        <v>1091</v>
      </c>
      <c r="D70" s="33">
        <v>43510</v>
      </c>
      <c r="E70" s="60">
        <v>7940.3</v>
      </c>
      <c r="F70" s="61" t="s">
        <v>1090</v>
      </c>
    </row>
    <row r="71" spans="1:6" ht="38.25" customHeight="1" x14ac:dyDescent="0.25">
      <c r="A71" s="13" t="s">
        <v>1133</v>
      </c>
      <c r="B71" s="20" t="s">
        <v>1057</v>
      </c>
      <c r="C71" s="20" t="s">
        <v>1091</v>
      </c>
      <c r="D71" s="26">
        <v>43510</v>
      </c>
      <c r="E71" s="58">
        <v>4236.7</v>
      </c>
      <c r="F71" s="59" t="s">
        <v>1090</v>
      </c>
    </row>
    <row r="72" spans="1:6" ht="30" customHeight="1" x14ac:dyDescent="0.25">
      <c r="A72" s="16" t="s">
        <v>1134</v>
      </c>
      <c r="B72" s="17" t="s">
        <v>699</v>
      </c>
      <c r="C72" s="17" t="s">
        <v>1091</v>
      </c>
      <c r="D72" s="33">
        <v>43510</v>
      </c>
      <c r="E72" s="60">
        <v>7968.7</v>
      </c>
      <c r="F72" s="61" t="s">
        <v>1090</v>
      </c>
    </row>
    <row r="73" spans="1:6" ht="34.5" customHeight="1" x14ac:dyDescent="0.25">
      <c r="A73" s="13" t="s">
        <v>1135</v>
      </c>
      <c r="B73" s="20" t="s">
        <v>835</v>
      </c>
      <c r="C73" s="20" t="s">
        <v>1091</v>
      </c>
      <c r="D73" s="26">
        <v>43510</v>
      </c>
      <c r="E73" s="58">
        <v>7940.3</v>
      </c>
      <c r="F73" s="59" t="s">
        <v>1090</v>
      </c>
    </row>
    <row r="74" spans="1:6" ht="30.75" customHeight="1" x14ac:dyDescent="0.25">
      <c r="A74" s="16" t="s">
        <v>1136</v>
      </c>
      <c r="B74" s="17" t="s">
        <v>416</v>
      </c>
      <c r="C74" s="17" t="s">
        <v>1091</v>
      </c>
      <c r="D74" s="33">
        <v>43510</v>
      </c>
      <c r="E74" s="60">
        <v>16029.3</v>
      </c>
      <c r="F74" s="61" t="s">
        <v>1090</v>
      </c>
    </row>
    <row r="75" spans="1:6" ht="32.25" customHeight="1" x14ac:dyDescent="0.25">
      <c r="A75" s="13" t="s">
        <v>1137</v>
      </c>
      <c r="B75" s="20" t="s">
        <v>837</v>
      </c>
      <c r="C75" s="20" t="s">
        <v>1091</v>
      </c>
      <c r="D75" s="26">
        <v>43510</v>
      </c>
      <c r="E75" s="58">
        <v>7940.3</v>
      </c>
      <c r="F75" s="59" t="s">
        <v>1090</v>
      </c>
    </row>
    <row r="76" spans="1:6" ht="35.25" customHeight="1" x14ac:dyDescent="0.25">
      <c r="A76" s="16" t="s">
        <v>1138</v>
      </c>
      <c r="B76" s="17" t="s">
        <v>840</v>
      </c>
      <c r="C76" s="17" t="s">
        <v>1091</v>
      </c>
      <c r="D76" s="33">
        <v>43510</v>
      </c>
      <c r="E76" s="60">
        <v>7210.2</v>
      </c>
      <c r="F76" s="61" t="s">
        <v>1090</v>
      </c>
    </row>
    <row r="77" spans="1:6" ht="33.75" customHeight="1" x14ac:dyDescent="0.25">
      <c r="A77" s="13" t="s">
        <v>1139</v>
      </c>
      <c r="B77" s="20" t="s">
        <v>843</v>
      </c>
      <c r="C77" s="20" t="s">
        <v>1091</v>
      </c>
      <c r="D77" s="26">
        <v>43510</v>
      </c>
      <c r="E77" s="58">
        <v>7453.5</v>
      </c>
      <c r="F77" s="59" t="s">
        <v>1090</v>
      </c>
    </row>
    <row r="78" spans="1:6" ht="34.5" customHeight="1" x14ac:dyDescent="0.25">
      <c r="A78" s="16" t="s">
        <v>1140</v>
      </c>
      <c r="B78" s="17" t="s">
        <v>845</v>
      </c>
      <c r="C78" s="17" t="s">
        <v>1091</v>
      </c>
      <c r="D78" s="33">
        <v>43510</v>
      </c>
      <c r="E78" s="60">
        <v>7940.3</v>
      </c>
      <c r="F78" s="61" t="s">
        <v>1090</v>
      </c>
    </row>
    <row r="79" spans="1:6" ht="36.75" customHeight="1" x14ac:dyDescent="0.25">
      <c r="A79" s="13" t="s">
        <v>1141</v>
      </c>
      <c r="B79" s="20" t="s">
        <v>847</v>
      </c>
      <c r="C79" s="20" t="s">
        <v>1091</v>
      </c>
      <c r="D79" s="26">
        <v>43510</v>
      </c>
      <c r="E79" s="58">
        <v>7453.6</v>
      </c>
      <c r="F79" s="59" t="s">
        <v>1090</v>
      </c>
    </row>
    <row r="80" spans="1:6" ht="32.25" customHeight="1" x14ac:dyDescent="0.25">
      <c r="A80" s="16" t="s">
        <v>1142</v>
      </c>
      <c r="B80" s="17" t="s">
        <v>850</v>
      </c>
      <c r="C80" s="17" t="s">
        <v>1091</v>
      </c>
      <c r="D80" s="33">
        <v>43510</v>
      </c>
      <c r="E80" s="60">
        <v>7940.3</v>
      </c>
      <c r="F80" s="61" t="s">
        <v>1090</v>
      </c>
    </row>
    <row r="81" spans="1:6" ht="33.75" customHeight="1" x14ac:dyDescent="0.25">
      <c r="A81" s="13" t="s">
        <v>1143</v>
      </c>
      <c r="B81" s="20" t="s">
        <v>852</v>
      </c>
      <c r="C81" s="20" t="s">
        <v>1091</v>
      </c>
      <c r="D81" s="26">
        <v>43510</v>
      </c>
      <c r="E81" s="58">
        <v>7940.3</v>
      </c>
      <c r="F81" s="59" t="s">
        <v>1090</v>
      </c>
    </row>
    <row r="82" spans="1:6" ht="35.25" customHeight="1" x14ac:dyDescent="0.25">
      <c r="A82" s="16" t="s">
        <v>1144</v>
      </c>
      <c r="B82" s="17" t="s">
        <v>854</v>
      </c>
      <c r="C82" s="17" t="s">
        <v>1091</v>
      </c>
      <c r="D82" s="33">
        <v>43510</v>
      </c>
      <c r="E82" s="60">
        <v>7940.3</v>
      </c>
      <c r="F82" s="61" t="s">
        <v>1090</v>
      </c>
    </row>
    <row r="83" spans="1:6" ht="36" customHeight="1" x14ac:dyDescent="0.25">
      <c r="A83" s="13" t="s">
        <v>1145</v>
      </c>
      <c r="B83" s="20" t="s">
        <v>856</v>
      </c>
      <c r="C83" s="20" t="s">
        <v>1091</v>
      </c>
      <c r="D83" s="26">
        <v>43510</v>
      </c>
      <c r="E83" s="58">
        <v>7940.3</v>
      </c>
      <c r="F83" s="59" t="s">
        <v>1090</v>
      </c>
    </row>
    <row r="84" spans="1:6" ht="29.25" customHeight="1" x14ac:dyDescent="0.25">
      <c r="A84" s="16" t="s">
        <v>1146</v>
      </c>
      <c r="B84" s="17" t="s">
        <v>858</v>
      </c>
      <c r="C84" s="17" t="s">
        <v>1091</v>
      </c>
      <c r="D84" s="33">
        <v>43510</v>
      </c>
      <c r="E84" s="60">
        <v>8335.9</v>
      </c>
      <c r="F84" s="61" t="s">
        <v>1090</v>
      </c>
    </row>
    <row r="85" spans="1:6" ht="30" customHeight="1" x14ac:dyDescent="0.25">
      <c r="A85" s="13" t="s">
        <v>1147</v>
      </c>
      <c r="B85" s="20" t="s">
        <v>860</v>
      </c>
      <c r="C85" s="20" t="s">
        <v>1091</v>
      </c>
      <c r="D85" s="26">
        <v>43510</v>
      </c>
      <c r="E85" s="58">
        <v>7940.4</v>
      </c>
      <c r="F85" s="59" t="s">
        <v>1090</v>
      </c>
    </row>
    <row r="86" spans="1:6" ht="39" customHeight="1" x14ac:dyDescent="0.25">
      <c r="A86" s="16" t="s">
        <v>1148</v>
      </c>
      <c r="B86" s="17" t="s">
        <v>994</v>
      </c>
      <c r="C86" s="17" t="s">
        <v>1091</v>
      </c>
      <c r="D86" s="33">
        <v>43510</v>
      </c>
      <c r="E86" s="60">
        <v>8845.7000000000007</v>
      </c>
      <c r="F86" s="61" t="s">
        <v>1090</v>
      </c>
    </row>
    <row r="87" spans="1:6" ht="28.5" customHeight="1" x14ac:dyDescent="0.25">
      <c r="A87" s="13" t="s">
        <v>1149</v>
      </c>
      <c r="B87" s="20" t="s">
        <v>863</v>
      </c>
      <c r="C87" s="20" t="s">
        <v>1091</v>
      </c>
      <c r="D87" s="26">
        <v>43510</v>
      </c>
      <c r="E87" s="58">
        <v>7940.3</v>
      </c>
      <c r="F87" s="59" t="s">
        <v>1090</v>
      </c>
    </row>
    <row r="88" spans="1:6" ht="35.25" customHeight="1" x14ac:dyDescent="0.25">
      <c r="A88" s="16" t="s">
        <v>1150</v>
      </c>
      <c r="B88" s="17" t="s">
        <v>865</v>
      </c>
      <c r="C88" s="17" t="s">
        <v>1091</v>
      </c>
      <c r="D88" s="33">
        <v>43510</v>
      </c>
      <c r="E88" s="60">
        <v>7940.3</v>
      </c>
      <c r="F88" s="61" t="s">
        <v>1090</v>
      </c>
    </row>
    <row r="89" spans="1:6" ht="32.25" customHeight="1" x14ac:dyDescent="0.25">
      <c r="A89" s="13" t="s">
        <v>1151</v>
      </c>
      <c r="B89" s="20" t="s">
        <v>445</v>
      </c>
      <c r="C89" s="20" t="s">
        <v>1091</v>
      </c>
      <c r="D89" s="26">
        <v>43510</v>
      </c>
      <c r="E89" s="58">
        <v>16029.2</v>
      </c>
      <c r="F89" s="59" t="s">
        <v>1090</v>
      </c>
    </row>
    <row r="90" spans="1:6" ht="29.25" customHeight="1" x14ac:dyDescent="0.25">
      <c r="A90" s="16" t="s">
        <v>1152</v>
      </c>
      <c r="B90" s="17" t="s">
        <v>869</v>
      </c>
      <c r="C90" s="17" t="s">
        <v>1091</v>
      </c>
      <c r="D90" s="33">
        <v>43510</v>
      </c>
      <c r="E90" s="60">
        <v>7940.3</v>
      </c>
      <c r="F90" s="61" t="s">
        <v>1090</v>
      </c>
    </row>
    <row r="91" spans="1:6" ht="31.5" customHeight="1" x14ac:dyDescent="0.25">
      <c r="A91" s="13" t="s">
        <v>1153</v>
      </c>
      <c r="B91" s="20" t="s">
        <v>871</v>
      </c>
      <c r="C91" s="20" t="s">
        <v>1091</v>
      </c>
      <c r="D91" s="26">
        <v>43510</v>
      </c>
      <c r="E91" s="58">
        <v>7940.3</v>
      </c>
      <c r="F91" s="59" t="s">
        <v>1090</v>
      </c>
    </row>
    <row r="92" spans="1:6" ht="27" customHeight="1" x14ac:dyDescent="0.25">
      <c r="A92" s="16" t="s">
        <v>1154</v>
      </c>
      <c r="B92" s="17" t="s">
        <v>873</v>
      </c>
      <c r="C92" s="17" t="s">
        <v>1091</v>
      </c>
      <c r="D92" s="33">
        <v>43510</v>
      </c>
      <c r="E92" s="60">
        <v>7940.3</v>
      </c>
      <c r="F92" s="61" t="s">
        <v>1090</v>
      </c>
    </row>
    <row r="93" spans="1:6" ht="34.5" customHeight="1" x14ac:dyDescent="0.25">
      <c r="A93" s="13" t="s">
        <v>1155</v>
      </c>
      <c r="B93" s="20" t="s">
        <v>1156</v>
      </c>
      <c r="C93" s="20" t="s">
        <v>1091</v>
      </c>
      <c r="D93" s="26">
        <v>43510</v>
      </c>
      <c r="E93" s="58">
        <v>7940.3</v>
      </c>
      <c r="F93" s="59" t="s">
        <v>1090</v>
      </c>
    </row>
    <row r="94" spans="1:6" ht="30" customHeight="1" x14ac:dyDescent="0.25">
      <c r="A94" s="16" t="s">
        <v>1157</v>
      </c>
      <c r="B94" s="17" t="s">
        <v>875</v>
      </c>
      <c r="C94" s="17" t="s">
        <v>1091</v>
      </c>
      <c r="D94" s="33">
        <v>43510</v>
      </c>
      <c r="E94" s="60">
        <v>7940.3</v>
      </c>
      <c r="F94" s="61" t="s">
        <v>1090</v>
      </c>
    </row>
    <row r="95" spans="1:6" ht="43.5" customHeight="1" x14ac:dyDescent="0.25">
      <c r="A95" s="13" t="s">
        <v>1158</v>
      </c>
      <c r="B95" s="20" t="s">
        <v>878</v>
      </c>
      <c r="C95" s="20" t="s">
        <v>1159</v>
      </c>
      <c r="D95" s="26">
        <v>43510</v>
      </c>
      <c r="E95" s="58">
        <v>3911.9</v>
      </c>
      <c r="F95" s="59" t="s">
        <v>1090</v>
      </c>
    </row>
    <row r="96" spans="1:6" ht="30" customHeight="1" x14ac:dyDescent="0.25">
      <c r="A96" s="16" t="s">
        <v>1160</v>
      </c>
      <c r="B96" s="17" t="s">
        <v>20</v>
      </c>
      <c r="C96" s="17" t="s">
        <v>20</v>
      </c>
      <c r="D96" s="33">
        <v>43510</v>
      </c>
      <c r="E96" s="60">
        <v>0</v>
      </c>
      <c r="F96" s="61" t="s">
        <v>1090</v>
      </c>
    </row>
    <row r="97" spans="1:7" ht="35.25" customHeight="1" x14ac:dyDescent="0.25">
      <c r="A97" s="13" t="s">
        <v>1161</v>
      </c>
      <c r="B97" s="20" t="s">
        <v>881</v>
      </c>
      <c r="C97" s="20" t="s">
        <v>1091</v>
      </c>
      <c r="D97" s="26">
        <v>43510</v>
      </c>
      <c r="E97" s="58">
        <v>7940.3</v>
      </c>
      <c r="F97" s="59" t="s">
        <v>1090</v>
      </c>
    </row>
    <row r="98" spans="1:7" ht="30.75" customHeight="1" x14ac:dyDescent="0.25">
      <c r="A98" s="16" t="s">
        <v>1162</v>
      </c>
      <c r="B98" s="17" t="s">
        <v>883</v>
      </c>
      <c r="C98" s="17" t="s">
        <v>1091</v>
      </c>
      <c r="D98" s="33">
        <v>43510</v>
      </c>
      <c r="E98" s="60">
        <v>6479.9</v>
      </c>
      <c r="F98" s="61" t="s">
        <v>1090</v>
      </c>
    </row>
    <row r="99" spans="1:7" ht="33.75" customHeight="1" x14ac:dyDescent="0.25">
      <c r="A99" s="13" t="s">
        <v>1163</v>
      </c>
      <c r="B99" s="20" t="s">
        <v>705</v>
      </c>
      <c r="C99" s="20" t="s">
        <v>1091</v>
      </c>
      <c r="D99" s="26">
        <v>43510</v>
      </c>
      <c r="E99" s="58">
        <v>5878.4</v>
      </c>
      <c r="F99" s="59" t="s">
        <v>1090</v>
      </c>
    </row>
    <row r="100" spans="1:7" ht="25.5" customHeight="1" x14ac:dyDescent="0.25">
      <c r="A100" s="16" t="s">
        <v>1164</v>
      </c>
      <c r="B100" s="17" t="s">
        <v>886</v>
      </c>
      <c r="C100" s="17" t="s">
        <v>1091</v>
      </c>
      <c r="D100" s="33">
        <v>43510</v>
      </c>
      <c r="E100" s="60">
        <v>6479.9</v>
      </c>
      <c r="F100" s="61" t="s">
        <v>1090</v>
      </c>
    </row>
    <row r="101" spans="1:7" ht="22.5" customHeight="1" x14ac:dyDescent="0.25">
      <c r="A101" s="13" t="s">
        <v>1165</v>
      </c>
      <c r="B101" s="20" t="s">
        <v>888</v>
      </c>
      <c r="C101" s="20" t="s">
        <v>1091</v>
      </c>
      <c r="D101" s="26">
        <v>43510</v>
      </c>
      <c r="E101" s="58">
        <v>7940.3</v>
      </c>
      <c r="F101" s="59" t="s">
        <v>1090</v>
      </c>
    </row>
    <row r="102" spans="1:7" ht="15.75" customHeight="1" x14ac:dyDescent="0.25">
      <c r="A102" s="16" t="s">
        <v>1166</v>
      </c>
      <c r="B102" s="17" t="s">
        <v>20</v>
      </c>
      <c r="C102" s="17" t="s">
        <v>20</v>
      </c>
      <c r="D102" s="33">
        <v>43510</v>
      </c>
      <c r="E102" s="60">
        <v>0</v>
      </c>
      <c r="F102" s="61" t="s">
        <v>1090</v>
      </c>
    </row>
    <row r="103" spans="1:7" ht="21" customHeight="1" x14ac:dyDescent="0.25">
      <c r="A103" s="13" t="s">
        <v>1167</v>
      </c>
      <c r="B103" s="20" t="s">
        <v>893</v>
      </c>
      <c r="C103" s="20" t="s">
        <v>1091</v>
      </c>
      <c r="D103" s="26">
        <v>43510</v>
      </c>
      <c r="E103" s="58">
        <v>7940.4</v>
      </c>
      <c r="F103" s="59" t="s">
        <v>1090</v>
      </c>
    </row>
    <row r="104" spans="1:7" ht="19.5" customHeight="1" x14ac:dyDescent="0.25">
      <c r="A104" s="16" t="s">
        <v>1168</v>
      </c>
      <c r="B104" s="17" t="s">
        <v>895</v>
      </c>
      <c r="C104" s="17" t="s">
        <v>1091</v>
      </c>
      <c r="D104" s="33">
        <v>43510</v>
      </c>
      <c r="E104" s="60">
        <v>7940.3</v>
      </c>
      <c r="F104" s="61" t="s">
        <v>1090</v>
      </c>
    </row>
    <row r="105" spans="1:7" ht="18" customHeight="1" x14ac:dyDescent="0.25">
      <c r="A105" s="13" t="s">
        <v>1169</v>
      </c>
      <c r="B105" s="20" t="s">
        <v>897</v>
      </c>
      <c r="C105" s="20" t="s">
        <v>1170</v>
      </c>
      <c r="D105" s="26">
        <v>43510</v>
      </c>
      <c r="E105" s="58">
        <v>14722</v>
      </c>
      <c r="F105" s="59" t="s">
        <v>1090</v>
      </c>
    </row>
    <row r="106" spans="1:7" ht="25.5" customHeight="1" x14ac:dyDescent="0.25">
      <c r="A106" s="16" t="s">
        <v>1171</v>
      </c>
      <c r="B106" s="17" t="s">
        <v>480</v>
      </c>
      <c r="C106" s="17" t="s">
        <v>1091</v>
      </c>
      <c r="D106" s="33">
        <v>43510</v>
      </c>
      <c r="E106" s="60">
        <v>16029.3</v>
      </c>
      <c r="F106" s="61" t="s">
        <v>1090</v>
      </c>
    </row>
    <row r="107" spans="1:7" ht="57.75" customHeight="1" x14ac:dyDescent="0.25">
      <c r="A107" s="13" t="s">
        <v>1172</v>
      </c>
      <c r="B107" s="20" t="s">
        <v>20</v>
      </c>
      <c r="C107" s="20" t="s">
        <v>20</v>
      </c>
      <c r="D107" s="26">
        <v>43510</v>
      </c>
      <c r="E107" s="58">
        <v>0</v>
      </c>
      <c r="F107" s="59" t="s">
        <v>1090</v>
      </c>
    </row>
    <row r="108" spans="1:7" ht="27.75" customHeight="1" x14ac:dyDescent="0.25">
      <c r="A108" s="16" t="s">
        <v>1173</v>
      </c>
      <c r="B108" s="17" t="s">
        <v>905</v>
      </c>
      <c r="C108" s="17" t="s">
        <v>1091</v>
      </c>
      <c r="D108" s="33">
        <v>43510</v>
      </c>
      <c r="E108" s="60">
        <v>7940.4</v>
      </c>
      <c r="F108" s="61" t="s">
        <v>1090</v>
      </c>
    </row>
    <row r="109" spans="1:7" ht="27.75" customHeight="1" x14ac:dyDescent="0.25">
      <c r="A109" s="13" t="s">
        <v>1174</v>
      </c>
      <c r="B109" s="20" t="s">
        <v>909</v>
      </c>
      <c r="C109" s="20" t="s">
        <v>1001</v>
      </c>
      <c r="D109" s="26">
        <v>43510</v>
      </c>
      <c r="E109" s="58">
        <v>13227</v>
      </c>
      <c r="F109" s="59" t="s">
        <v>1090</v>
      </c>
      <c r="G109" s="7"/>
    </row>
    <row r="110" spans="1:7" ht="22.5" customHeight="1" x14ac:dyDescent="0.25">
      <c r="A110" s="16" t="s">
        <v>1175</v>
      </c>
      <c r="B110" s="17" t="s">
        <v>911</v>
      </c>
      <c r="C110" s="17" t="s">
        <v>1091</v>
      </c>
      <c r="D110" s="33">
        <v>43510</v>
      </c>
      <c r="E110" s="60">
        <v>7940.4</v>
      </c>
      <c r="F110" s="61" t="s">
        <v>1090</v>
      </c>
    </row>
    <row r="111" spans="1:7" ht="25.5" customHeight="1" x14ac:dyDescent="0.25">
      <c r="A111" s="13" t="s">
        <v>1176</v>
      </c>
      <c r="B111" s="20" t="s">
        <v>918</v>
      </c>
      <c r="C111" s="20" t="s">
        <v>1091</v>
      </c>
      <c r="D111" s="26">
        <v>43510</v>
      </c>
      <c r="E111" s="58">
        <v>7940.4</v>
      </c>
      <c r="F111" s="59" t="s">
        <v>1090</v>
      </c>
    </row>
    <row r="112" spans="1:7" ht="22.5" customHeight="1" x14ac:dyDescent="0.25">
      <c r="A112" s="16" t="s">
        <v>1177</v>
      </c>
      <c r="B112" s="17" t="s">
        <v>500</v>
      </c>
      <c r="C112" s="17" t="s">
        <v>1091</v>
      </c>
      <c r="D112" s="33">
        <v>43510</v>
      </c>
      <c r="E112" s="60">
        <v>16029.3</v>
      </c>
      <c r="F112" s="61" t="s">
        <v>1090</v>
      </c>
    </row>
    <row r="113" spans="1:6" ht="22.5" customHeight="1" x14ac:dyDescent="0.25">
      <c r="A113" s="13" t="s">
        <v>1178</v>
      </c>
      <c r="B113" s="20" t="s">
        <v>927</v>
      </c>
      <c r="C113" s="20" t="s">
        <v>1179</v>
      </c>
      <c r="D113" s="26">
        <v>43510</v>
      </c>
      <c r="E113" s="58">
        <v>33055.699999999997</v>
      </c>
      <c r="F113" s="59" t="s">
        <v>1090</v>
      </c>
    </row>
    <row r="114" spans="1:6" ht="28.5" customHeight="1" x14ac:dyDescent="0.25">
      <c r="A114" s="16" t="s">
        <v>1180</v>
      </c>
      <c r="B114" s="17" t="s">
        <v>1182</v>
      </c>
      <c r="C114" s="17" t="s">
        <v>1181</v>
      </c>
      <c r="D114" s="33">
        <v>43510</v>
      </c>
      <c r="E114" s="60">
        <v>1536.3</v>
      </c>
      <c r="F114" s="61" t="s">
        <v>1090</v>
      </c>
    </row>
    <row r="115" spans="1:6" ht="27" customHeight="1" x14ac:dyDescent="0.25">
      <c r="A115" s="13" t="s">
        <v>1183</v>
      </c>
      <c r="B115" s="20" t="s">
        <v>506</v>
      </c>
      <c r="C115" s="20" t="s">
        <v>1091</v>
      </c>
      <c r="D115" s="26">
        <v>43510</v>
      </c>
      <c r="E115" s="58">
        <v>16029.3</v>
      </c>
      <c r="F115" s="59" t="s">
        <v>1090</v>
      </c>
    </row>
    <row r="116" spans="1:6" ht="27" customHeight="1" x14ac:dyDescent="0.25">
      <c r="A116" s="16" t="s">
        <v>1184</v>
      </c>
      <c r="B116" s="17" t="s">
        <v>947</v>
      </c>
      <c r="C116" s="17" t="s">
        <v>1170</v>
      </c>
      <c r="D116" s="33">
        <v>43510</v>
      </c>
      <c r="E116" s="60">
        <v>14722</v>
      </c>
      <c r="F116" s="61" t="s">
        <v>1090</v>
      </c>
    </row>
    <row r="117" spans="1:6" ht="48.75" customHeight="1" x14ac:dyDescent="0.25">
      <c r="A117" s="13" t="s">
        <v>1185</v>
      </c>
      <c r="B117" s="20" t="s">
        <v>997</v>
      </c>
      <c r="C117" s="20" t="s">
        <v>1001</v>
      </c>
      <c r="D117" s="26">
        <v>43510</v>
      </c>
      <c r="E117" s="58">
        <v>9072.7999999999993</v>
      </c>
      <c r="F117" s="59" t="s">
        <v>1090</v>
      </c>
    </row>
    <row r="118" spans="1:6" ht="24.75" customHeight="1" x14ac:dyDescent="0.25">
      <c r="A118" s="16" t="s">
        <v>1186</v>
      </c>
      <c r="B118" s="17" t="s">
        <v>20</v>
      </c>
      <c r="C118" s="17" t="s">
        <v>20</v>
      </c>
      <c r="D118" s="33">
        <v>43510</v>
      </c>
      <c r="E118" s="60">
        <v>0</v>
      </c>
      <c r="F118" s="61" t="s">
        <v>1090</v>
      </c>
    </row>
    <row r="119" spans="1:6" x14ac:dyDescent="0.25">
      <c r="A119" s="13" t="s">
        <v>1187</v>
      </c>
      <c r="B119" s="20" t="s">
        <v>536</v>
      </c>
      <c r="C119" s="20" t="s">
        <v>1091</v>
      </c>
      <c r="D119" s="26">
        <v>43510</v>
      </c>
      <c r="E119" s="58">
        <v>6354.2</v>
      </c>
      <c r="F119" s="59" t="s">
        <v>1090</v>
      </c>
    </row>
    <row r="120" spans="1:6" x14ac:dyDescent="0.25">
      <c r="A120" s="16" t="s">
        <v>1188</v>
      </c>
      <c r="B120" s="17" t="s">
        <v>542</v>
      </c>
      <c r="C120" s="17" t="s">
        <v>1091</v>
      </c>
      <c r="D120" s="33">
        <v>43510</v>
      </c>
      <c r="E120" s="60">
        <v>6354.2</v>
      </c>
      <c r="F120" s="61" t="s">
        <v>1090</v>
      </c>
    </row>
    <row r="121" spans="1:6" ht="29.25" customHeight="1" x14ac:dyDescent="0.25">
      <c r="A121" s="13" t="s">
        <v>1189</v>
      </c>
      <c r="B121" s="20" t="s">
        <v>20</v>
      </c>
      <c r="C121" s="20" t="s">
        <v>20</v>
      </c>
      <c r="D121" s="26">
        <v>43510</v>
      </c>
      <c r="E121" s="58">
        <v>0</v>
      </c>
      <c r="F121" s="59" t="s">
        <v>1090</v>
      </c>
    </row>
    <row r="122" spans="1:6" ht="30" customHeight="1" x14ac:dyDescent="0.25">
      <c r="A122" s="16" t="s">
        <v>1190</v>
      </c>
      <c r="B122" s="17" t="s">
        <v>1191</v>
      </c>
      <c r="C122" s="17" t="s">
        <v>1170</v>
      </c>
      <c r="D122" s="33">
        <v>43510</v>
      </c>
      <c r="E122" s="60">
        <v>19423.900000000001</v>
      </c>
      <c r="F122" s="61" t="s">
        <v>1090</v>
      </c>
    </row>
    <row r="123" spans="1:6" ht="27" customHeight="1" x14ac:dyDescent="0.25">
      <c r="A123" s="13" t="s">
        <v>1192</v>
      </c>
      <c r="B123" s="20" t="s">
        <v>1193</v>
      </c>
      <c r="C123" s="20" t="s">
        <v>1170</v>
      </c>
      <c r="D123" s="26">
        <v>43510</v>
      </c>
      <c r="E123" s="58">
        <v>19423.900000000001</v>
      </c>
      <c r="F123" s="59" t="s">
        <v>1090</v>
      </c>
    </row>
    <row r="124" spans="1:6" ht="28.5" customHeight="1" x14ac:dyDescent="0.25">
      <c r="A124" s="16" t="s">
        <v>1194</v>
      </c>
      <c r="B124" s="17" t="s">
        <v>1196</v>
      </c>
      <c r="C124" s="17" t="s">
        <v>1195</v>
      </c>
      <c r="D124" s="33">
        <v>43510</v>
      </c>
      <c r="E124" s="60">
        <v>7878.5</v>
      </c>
      <c r="F124" s="61" t="s">
        <v>1090</v>
      </c>
    </row>
    <row r="125" spans="1:6" ht="27" customHeight="1" x14ac:dyDescent="0.25">
      <c r="A125" s="13" t="s">
        <v>1197</v>
      </c>
      <c r="B125" s="20" t="s">
        <v>1199</v>
      </c>
      <c r="C125" s="20" t="s">
        <v>1198</v>
      </c>
      <c r="D125" s="26">
        <v>43510</v>
      </c>
      <c r="E125" s="58">
        <v>7497.4</v>
      </c>
      <c r="F125" s="59" t="s">
        <v>1090</v>
      </c>
    </row>
    <row r="126" spans="1:6" ht="32.25" customHeight="1" x14ac:dyDescent="0.25">
      <c r="A126" s="16" t="s">
        <v>1200</v>
      </c>
      <c r="B126" s="17" t="s">
        <v>1201</v>
      </c>
      <c r="C126" s="17" t="s">
        <v>1091</v>
      </c>
      <c r="D126" s="33">
        <v>43510</v>
      </c>
      <c r="E126" s="60">
        <v>6354.1</v>
      </c>
      <c r="F126" s="61" t="s">
        <v>1090</v>
      </c>
    </row>
    <row r="127" spans="1:6" ht="26.25" customHeight="1" x14ac:dyDescent="0.25">
      <c r="A127" s="13" t="s">
        <v>1202</v>
      </c>
      <c r="B127" s="20" t="s">
        <v>1203</v>
      </c>
      <c r="C127" s="20" t="s">
        <v>1091</v>
      </c>
      <c r="D127" s="26">
        <v>43510</v>
      </c>
      <c r="E127" s="58">
        <v>5537.6</v>
      </c>
      <c r="F127" s="59" t="s">
        <v>1090</v>
      </c>
    </row>
    <row r="128" spans="1:6" ht="36" customHeight="1" x14ac:dyDescent="0.25">
      <c r="A128" s="16" t="s">
        <v>1204</v>
      </c>
      <c r="B128" s="17" t="s">
        <v>20</v>
      </c>
      <c r="C128" s="17" t="s">
        <v>20</v>
      </c>
      <c r="D128" s="33">
        <v>43510</v>
      </c>
      <c r="E128" s="60">
        <v>0</v>
      </c>
      <c r="F128" s="61" t="s">
        <v>1090</v>
      </c>
    </row>
    <row r="129" spans="1:6" ht="33.75" customHeight="1" x14ac:dyDescent="0.25">
      <c r="A129" s="13" t="s">
        <v>1205</v>
      </c>
      <c r="B129" s="20" t="s">
        <v>1206</v>
      </c>
      <c r="C129" s="20" t="s">
        <v>1091</v>
      </c>
      <c r="D129" s="26">
        <v>43510</v>
      </c>
      <c r="E129" s="58">
        <v>10385.5</v>
      </c>
      <c r="F129" s="59" t="s">
        <v>1090</v>
      </c>
    </row>
    <row r="130" spans="1:6" ht="48" customHeight="1" x14ac:dyDescent="0.25">
      <c r="A130" s="16" t="s">
        <v>1207</v>
      </c>
      <c r="B130" s="17" t="s">
        <v>549</v>
      </c>
      <c r="C130" s="17" t="s">
        <v>1208</v>
      </c>
      <c r="D130" s="33">
        <v>43510</v>
      </c>
      <c r="E130" s="60">
        <v>2175.38</v>
      </c>
      <c r="F130" s="61" t="s">
        <v>1090</v>
      </c>
    </row>
    <row r="131" spans="1:6" ht="52.5" customHeight="1" x14ac:dyDescent="0.25">
      <c r="A131" s="13" t="s">
        <v>1209</v>
      </c>
      <c r="B131" s="20" t="s">
        <v>549</v>
      </c>
      <c r="C131" s="20" t="s">
        <v>1210</v>
      </c>
      <c r="D131" s="26">
        <v>43510</v>
      </c>
      <c r="E131" s="58">
        <v>1087.69</v>
      </c>
      <c r="F131" s="59" t="s">
        <v>1090</v>
      </c>
    </row>
    <row r="132" spans="1:6" ht="38.25" customHeight="1" x14ac:dyDescent="0.25">
      <c r="A132" s="16" t="s">
        <v>1211</v>
      </c>
      <c r="B132" s="17" t="s">
        <v>667</v>
      </c>
      <c r="C132" s="17" t="s">
        <v>1212</v>
      </c>
      <c r="D132" s="33">
        <v>43510</v>
      </c>
      <c r="E132" s="60">
        <v>9000</v>
      </c>
      <c r="F132" s="61" t="s">
        <v>1090</v>
      </c>
    </row>
    <row r="133" spans="1:6" ht="34.5" customHeight="1" x14ac:dyDescent="0.25">
      <c r="A133" s="13" t="s">
        <v>1213</v>
      </c>
      <c r="B133" s="20" t="s">
        <v>1214</v>
      </c>
      <c r="C133" s="20" t="s">
        <v>1091</v>
      </c>
      <c r="D133" s="26">
        <v>43510</v>
      </c>
      <c r="E133" s="58">
        <v>7940.4</v>
      </c>
      <c r="F133" s="59" t="s">
        <v>1090</v>
      </c>
    </row>
    <row r="134" spans="1:6" ht="29.25" customHeight="1" x14ac:dyDescent="0.25">
      <c r="A134" s="16" t="s">
        <v>1215</v>
      </c>
      <c r="B134" s="17" t="s">
        <v>441</v>
      </c>
      <c r="C134" s="17" t="s">
        <v>1216</v>
      </c>
      <c r="D134" s="33">
        <v>43510</v>
      </c>
      <c r="E134" s="60">
        <v>16506.400000000001</v>
      </c>
      <c r="F134" s="61" t="s">
        <v>1090</v>
      </c>
    </row>
    <row r="135" spans="1:6" ht="30.75" customHeight="1" x14ac:dyDescent="0.25">
      <c r="A135" s="13" t="s">
        <v>1217</v>
      </c>
      <c r="B135" s="20" t="s">
        <v>464</v>
      </c>
      <c r="C135" s="20" t="s">
        <v>1091</v>
      </c>
      <c r="D135" s="26">
        <v>43510</v>
      </c>
      <c r="E135" s="58">
        <v>16029.3</v>
      </c>
      <c r="F135" s="59" t="s">
        <v>1090</v>
      </c>
    </row>
    <row r="136" spans="1:6" ht="28.5" customHeight="1" x14ac:dyDescent="0.25">
      <c r="A136" s="16" t="s">
        <v>1218</v>
      </c>
      <c r="B136" s="17" t="s">
        <v>1219</v>
      </c>
      <c r="C136" s="17" t="s">
        <v>1091</v>
      </c>
      <c r="D136" s="33">
        <v>43510</v>
      </c>
      <c r="E136" s="60">
        <v>16029.2</v>
      </c>
      <c r="F136" s="61" t="s">
        <v>1090</v>
      </c>
    </row>
    <row r="137" spans="1:6" ht="36" customHeight="1" x14ac:dyDescent="0.25">
      <c r="A137" s="13" t="s">
        <v>1220</v>
      </c>
      <c r="B137" s="20" t="s">
        <v>980</v>
      </c>
      <c r="C137" s="20" t="s">
        <v>1091</v>
      </c>
      <c r="D137" s="26">
        <v>43510</v>
      </c>
      <c r="E137" s="58">
        <v>23929.4</v>
      </c>
      <c r="F137" s="59" t="s">
        <v>1090</v>
      </c>
    </row>
    <row r="138" spans="1:6" x14ac:dyDescent="0.25">
      <c r="A138" s="16" t="s">
        <v>1221</v>
      </c>
      <c r="B138" s="17" t="s">
        <v>1222</v>
      </c>
      <c r="C138" s="17" t="s">
        <v>1091</v>
      </c>
      <c r="D138" s="33">
        <v>43510</v>
      </c>
      <c r="E138" s="60">
        <v>9703.4</v>
      </c>
      <c r="F138" s="61" t="s">
        <v>1090</v>
      </c>
    </row>
    <row r="139" spans="1:6" x14ac:dyDescent="0.25">
      <c r="A139" s="13" t="s">
        <v>197</v>
      </c>
      <c r="B139" s="20" t="s">
        <v>775</v>
      </c>
      <c r="C139" s="20" t="s">
        <v>775</v>
      </c>
      <c r="D139" s="26">
        <v>43510</v>
      </c>
      <c r="E139" s="58">
        <f>3528*1.16</f>
        <v>4092.4799999999996</v>
      </c>
      <c r="F139" s="59" t="s">
        <v>1090</v>
      </c>
    </row>
    <row r="140" spans="1:6" ht="103.5" customHeight="1" x14ac:dyDescent="0.25">
      <c r="A140" s="16" t="s">
        <v>16</v>
      </c>
      <c r="B140" s="17" t="s">
        <v>731</v>
      </c>
      <c r="C140" s="17" t="s">
        <v>1223</v>
      </c>
      <c r="D140" s="33">
        <v>43514</v>
      </c>
      <c r="E140" s="60">
        <v>123249.96</v>
      </c>
      <c r="F140" s="61" t="s">
        <v>1090</v>
      </c>
    </row>
    <row r="141" spans="1:6" ht="43.5" customHeight="1" x14ac:dyDescent="0.25">
      <c r="A141" s="13" t="s">
        <v>16</v>
      </c>
      <c r="B141" s="20" t="s">
        <v>1225</v>
      </c>
      <c r="C141" s="20" t="s">
        <v>1224</v>
      </c>
      <c r="D141" s="26">
        <v>43514</v>
      </c>
      <c r="E141" s="58">
        <v>59728.4</v>
      </c>
      <c r="F141" s="59" t="s">
        <v>1090</v>
      </c>
    </row>
    <row r="142" spans="1:6" x14ac:dyDescent="0.25">
      <c r="A142" s="16" t="s">
        <v>16</v>
      </c>
      <c r="B142" s="17" t="s">
        <v>723</v>
      </c>
      <c r="C142" s="17" t="s">
        <v>1226</v>
      </c>
      <c r="D142" s="33">
        <v>43514</v>
      </c>
      <c r="E142" s="60">
        <v>20774.97</v>
      </c>
      <c r="F142" s="61" t="s">
        <v>1090</v>
      </c>
    </row>
    <row r="143" spans="1:6" x14ac:dyDescent="0.25">
      <c r="A143" s="13" t="s">
        <v>16</v>
      </c>
      <c r="B143" s="20" t="s">
        <v>23</v>
      </c>
      <c r="C143" s="20" t="s">
        <v>1227</v>
      </c>
      <c r="D143" s="26">
        <v>43514</v>
      </c>
      <c r="E143" s="58">
        <v>1321404</v>
      </c>
      <c r="F143" s="59" t="s">
        <v>1090</v>
      </c>
    </row>
    <row r="144" spans="1:6" x14ac:dyDescent="0.25">
      <c r="A144" s="16" t="s">
        <v>16</v>
      </c>
      <c r="B144" s="17" t="s">
        <v>726</v>
      </c>
      <c r="C144" s="17" t="s">
        <v>1228</v>
      </c>
      <c r="D144" s="33">
        <v>43514</v>
      </c>
      <c r="E144" s="60">
        <v>281385.21000000002</v>
      </c>
      <c r="F144" s="61" t="s">
        <v>1090</v>
      </c>
    </row>
    <row r="145" spans="1:6" ht="15" customHeight="1" x14ac:dyDescent="0.25">
      <c r="A145" s="13" t="s">
        <v>16</v>
      </c>
      <c r="B145" s="20" t="s">
        <v>720</v>
      </c>
      <c r="C145" s="20" t="s">
        <v>1229</v>
      </c>
      <c r="D145" s="26">
        <v>43514</v>
      </c>
      <c r="E145" s="58">
        <v>553852.19999999995</v>
      </c>
      <c r="F145" s="59" t="s">
        <v>1090</v>
      </c>
    </row>
    <row r="146" spans="1:6" ht="15" customHeight="1" x14ac:dyDescent="0.25">
      <c r="A146" s="16" t="s">
        <v>1230</v>
      </c>
      <c r="B146" s="17" t="s">
        <v>20</v>
      </c>
      <c r="C146" s="17" t="s">
        <v>20</v>
      </c>
      <c r="D146" s="33">
        <v>43514</v>
      </c>
      <c r="E146" s="60">
        <v>0</v>
      </c>
      <c r="F146" s="61" t="s">
        <v>1090</v>
      </c>
    </row>
    <row r="147" spans="1:6" x14ac:dyDescent="0.25">
      <c r="A147" s="13" t="s">
        <v>1231</v>
      </c>
      <c r="B147" s="20" t="s">
        <v>20</v>
      </c>
      <c r="C147" s="20" t="s">
        <v>20</v>
      </c>
      <c r="D147" s="26">
        <v>43514</v>
      </c>
      <c r="E147" s="58">
        <v>0</v>
      </c>
      <c r="F147" s="59" t="s">
        <v>1090</v>
      </c>
    </row>
    <row r="148" spans="1:6" x14ac:dyDescent="0.25">
      <c r="A148" s="16" t="s">
        <v>1232</v>
      </c>
      <c r="B148" s="17" t="s">
        <v>20</v>
      </c>
      <c r="C148" s="17" t="s">
        <v>20</v>
      </c>
      <c r="D148" s="33">
        <v>43514</v>
      </c>
      <c r="E148" s="60">
        <v>0</v>
      </c>
      <c r="F148" s="61" t="s">
        <v>1090</v>
      </c>
    </row>
    <row r="149" spans="1:6" ht="33" customHeight="1" x14ac:dyDescent="0.25">
      <c r="A149" s="13" t="s">
        <v>1233</v>
      </c>
      <c r="B149" s="20" t="s">
        <v>1235</v>
      </c>
      <c r="C149" s="20" t="s">
        <v>1234</v>
      </c>
      <c r="D149" s="26">
        <v>43514</v>
      </c>
      <c r="E149" s="58">
        <v>585</v>
      </c>
      <c r="F149" s="59" t="s">
        <v>1090</v>
      </c>
    </row>
    <row r="150" spans="1:6" ht="42.75" customHeight="1" x14ac:dyDescent="0.25">
      <c r="A150" s="16" t="s">
        <v>1236</v>
      </c>
      <c r="B150" s="17" t="s">
        <v>1235</v>
      </c>
      <c r="C150" s="17" t="s">
        <v>1237</v>
      </c>
      <c r="D150" s="33">
        <v>43514</v>
      </c>
      <c r="E150" s="60">
        <v>585</v>
      </c>
      <c r="F150" s="61" t="s">
        <v>1090</v>
      </c>
    </row>
    <row r="151" spans="1:6" ht="35.25" customHeight="1" x14ac:dyDescent="0.25">
      <c r="A151" s="13" t="s">
        <v>1238</v>
      </c>
      <c r="B151" s="20" t="s">
        <v>1235</v>
      </c>
      <c r="C151" s="20" t="s">
        <v>1239</v>
      </c>
      <c r="D151" s="26">
        <v>43514</v>
      </c>
      <c r="E151" s="58">
        <v>581</v>
      </c>
      <c r="F151" s="59" t="s">
        <v>1090</v>
      </c>
    </row>
    <row r="152" spans="1:6" ht="46.5" customHeight="1" x14ac:dyDescent="0.25">
      <c r="A152" s="16" t="s">
        <v>1240</v>
      </c>
      <c r="B152" s="17" t="s">
        <v>23</v>
      </c>
      <c r="C152" s="17" t="s">
        <v>1241</v>
      </c>
      <c r="D152" s="33">
        <v>43518</v>
      </c>
      <c r="E152" s="60">
        <v>2899</v>
      </c>
      <c r="F152" s="61" t="s">
        <v>1090</v>
      </c>
    </row>
    <row r="153" spans="1:6" ht="90" customHeight="1" x14ac:dyDescent="0.25">
      <c r="A153" s="13" t="s">
        <v>16</v>
      </c>
      <c r="B153" s="20" t="s">
        <v>1243</v>
      </c>
      <c r="C153" s="20" t="s">
        <v>1242</v>
      </c>
      <c r="D153" s="26">
        <v>43518</v>
      </c>
      <c r="E153" s="58">
        <v>498616.65</v>
      </c>
      <c r="F153" s="59" t="s">
        <v>1090</v>
      </c>
    </row>
    <row r="154" spans="1:6" ht="90" customHeight="1" x14ac:dyDescent="0.25">
      <c r="A154" s="16" t="s">
        <v>16</v>
      </c>
      <c r="B154" s="17" t="s">
        <v>1245</v>
      </c>
      <c r="C154" s="17" t="s">
        <v>1244</v>
      </c>
      <c r="D154" s="33">
        <v>43518</v>
      </c>
      <c r="E154" s="60">
        <v>600000</v>
      </c>
      <c r="F154" s="61" t="s">
        <v>1090</v>
      </c>
    </row>
    <row r="155" spans="1:6" ht="53.25" customHeight="1" x14ac:dyDescent="0.25">
      <c r="A155" s="13" t="s">
        <v>16</v>
      </c>
      <c r="B155" s="20" t="s">
        <v>1247</v>
      </c>
      <c r="C155" s="20" t="s">
        <v>1246</v>
      </c>
      <c r="D155" s="26">
        <v>43518</v>
      </c>
      <c r="E155" s="58">
        <v>479478.7</v>
      </c>
      <c r="F155" s="59" t="s">
        <v>1090</v>
      </c>
    </row>
    <row r="156" spans="1:6" ht="87.75" customHeight="1" x14ac:dyDescent="0.25">
      <c r="A156" s="16" t="s">
        <v>16</v>
      </c>
      <c r="B156" s="17" t="s">
        <v>1249</v>
      </c>
      <c r="C156" s="17" t="s">
        <v>1248</v>
      </c>
      <c r="D156" s="33">
        <v>43518</v>
      </c>
      <c r="E156" s="60">
        <v>61238.85</v>
      </c>
      <c r="F156" s="61" t="s">
        <v>1090</v>
      </c>
    </row>
    <row r="157" spans="1:6" ht="90" customHeight="1" x14ac:dyDescent="0.25">
      <c r="A157" s="13" t="s">
        <v>16</v>
      </c>
      <c r="B157" s="20" t="s">
        <v>1251</v>
      </c>
      <c r="C157" s="20" t="s">
        <v>1250</v>
      </c>
      <c r="D157" s="26">
        <v>43518</v>
      </c>
      <c r="E157" s="58">
        <v>9857.2000000000007</v>
      </c>
      <c r="F157" s="59" t="s">
        <v>1090</v>
      </c>
    </row>
    <row r="158" spans="1:6" ht="55.5" customHeight="1" x14ac:dyDescent="0.25">
      <c r="A158" s="16" t="s">
        <v>16</v>
      </c>
      <c r="B158" s="17" t="s">
        <v>1065</v>
      </c>
      <c r="C158" s="17" t="s">
        <v>1252</v>
      </c>
      <c r="D158" s="33">
        <v>43524</v>
      </c>
      <c r="E158" s="60">
        <v>253337.44</v>
      </c>
      <c r="F158" s="61" t="s">
        <v>1090</v>
      </c>
    </row>
    <row r="159" spans="1:6" ht="80.25" customHeight="1" x14ac:dyDescent="0.25">
      <c r="A159" s="13" t="s">
        <v>16</v>
      </c>
      <c r="B159" s="20" t="s">
        <v>1254</v>
      </c>
      <c r="C159" s="20" t="s">
        <v>1253</v>
      </c>
      <c r="D159" s="26">
        <v>43524</v>
      </c>
      <c r="E159" s="58">
        <v>3439.95</v>
      </c>
      <c r="F159" s="59" t="s">
        <v>1090</v>
      </c>
    </row>
    <row r="160" spans="1:6" ht="113.25" customHeight="1" x14ac:dyDescent="0.25">
      <c r="A160" s="16" t="s">
        <v>16</v>
      </c>
      <c r="B160" s="17" t="s">
        <v>1256</v>
      </c>
      <c r="C160" s="17" t="s">
        <v>1255</v>
      </c>
      <c r="D160" s="33">
        <v>43524</v>
      </c>
      <c r="E160" s="60">
        <v>24760.2</v>
      </c>
      <c r="F160" s="61" t="s">
        <v>1090</v>
      </c>
    </row>
    <row r="161" spans="1:6" ht="84" customHeight="1" x14ac:dyDescent="0.25">
      <c r="A161" s="13" t="s">
        <v>16</v>
      </c>
      <c r="B161" s="20" t="s">
        <v>741</v>
      </c>
      <c r="C161" s="20" t="s">
        <v>1257</v>
      </c>
      <c r="D161" s="26">
        <v>43524</v>
      </c>
      <c r="E161" s="58">
        <v>420408.57</v>
      </c>
      <c r="F161" s="59" t="s">
        <v>1090</v>
      </c>
    </row>
    <row r="162" spans="1:6" ht="51" customHeight="1" x14ac:dyDescent="0.25">
      <c r="A162" s="16" t="s">
        <v>1258</v>
      </c>
      <c r="B162" s="17" t="s">
        <v>15</v>
      </c>
      <c r="C162" s="17" t="s">
        <v>751</v>
      </c>
      <c r="D162" s="33">
        <v>43524</v>
      </c>
      <c r="E162" s="60">
        <v>10877.98</v>
      </c>
      <c r="F162" s="61" t="s">
        <v>1090</v>
      </c>
    </row>
    <row r="163" spans="1:6" ht="39" customHeight="1" x14ac:dyDescent="0.25">
      <c r="A163" s="13" t="s">
        <v>1259</v>
      </c>
      <c r="B163" s="20" t="s">
        <v>23</v>
      </c>
      <c r="C163" s="20" t="s">
        <v>1260</v>
      </c>
      <c r="D163" s="26">
        <v>43524</v>
      </c>
      <c r="E163" s="58">
        <v>2899</v>
      </c>
      <c r="F163" s="59" t="s">
        <v>1090</v>
      </c>
    </row>
    <row r="164" spans="1:6" ht="50.25" customHeight="1" x14ac:dyDescent="0.25">
      <c r="A164" s="16" t="s">
        <v>1261</v>
      </c>
      <c r="B164" s="17" t="s">
        <v>23</v>
      </c>
      <c r="C164" s="17" t="s">
        <v>1262</v>
      </c>
      <c r="D164" s="33">
        <v>43524</v>
      </c>
      <c r="E164" s="60">
        <v>6799</v>
      </c>
      <c r="F164" s="61" t="s">
        <v>1090</v>
      </c>
    </row>
    <row r="165" spans="1:6" ht="83.25" customHeight="1" x14ac:dyDescent="0.25">
      <c r="A165" s="13" t="s">
        <v>16</v>
      </c>
      <c r="B165" s="20" t="s">
        <v>731</v>
      </c>
      <c r="C165" s="20" t="s">
        <v>1223</v>
      </c>
      <c r="D165" s="26">
        <v>43514</v>
      </c>
      <c r="E165" s="58">
        <v>123249.96</v>
      </c>
      <c r="F165" s="59" t="s">
        <v>719</v>
      </c>
    </row>
    <row r="166" spans="1:6" ht="60.75" customHeight="1" x14ac:dyDescent="0.25">
      <c r="A166" s="16" t="s">
        <v>16</v>
      </c>
      <c r="B166" s="17" t="s">
        <v>1225</v>
      </c>
      <c r="C166" s="17" t="s">
        <v>1224</v>
      </c>
      <c r="D166" s="33">
        <v>43514</v>
      </c>
      <c r="E166" s="60">
        <v>59728.4</v>
      </c>
      <c r="F166" s="61" t="s">
        <v>719</v>
      </c>
    </row>
    <row r="167" spans="1:6" ht="25.5" customHeight="1" x14ac:dyDescent="0.25">
      <c r="A167" s="13" t="s">
        <v>16</v>
      </c>
      <c r="B167" s="20" t="s">
        <v>723</v>
      </c>
      <c r="C167" s="20" t="s">
        <v>1226</v>
      </c>
      <c r="D167" s="26">
        <v>43514</v>
      </c>
      <c r="E167" s="58">
        <v>20774.97</v>
      </c>
      <c r="F167" s="59" t="s">
        <v>719</v>
      </c>
    </row>
    <row r="168" spans="1:6" ht="24.75" customHeight="1" x14ac:dyDescent="0.25">
      <c r="A168" s="16" t="s">
        <v>16</v>
      </c>
      <c r="B168" s="17" t="s">
        <v>23</v>
      </c>
      <c r="C168" s="17" t="s">
        <v>1227</v>
      </c>
      <c r="D168" s="33">
        <v>43514</v>
      </c>
      <c r="E168" s="60">
        <v>1321404</v>
      </c>
      <c r="F168" s="61" t="s">
        <v>719</v>
      </c>
    </row>
    <row r="169" spans="1:6" ht="24.75" customHeight="1" x14ac:dyDescent="0.25">
      <c r="A169" s="13" t="s">
        <v>16</v>
      </c>
      <c r="B169" s="20" t="s">
        <v>726</v>
      </c>
      <c r="C169" s="20" t="s">
        <v>1228</v>
      </c>
      <c r="D169" s="26">
        <v>43514</v>
      </c>
      <c r="E169" s="58">
        <v>281385.21000000002</v>
      </c>
      <c r="F169" s="59" t="s">
        <v>719</v>
      </c>
    </row>
    <row r="170" spans="1:6" ht="25.5" customHeight="1" x14ac:dyDescent="0.25">
      <c r="A170" s="16" t="s">
        <v>16</v>
      </c>
      <c r="B170" s="17" t="s">
        <v>720</v>
      </c>
      <c r="C170" s="17" t="s">
        <v>1229</v>
      </c>
      <c r="D170" s="33">
        <v>43514</v>
      </c>
      <c r="E170" s="60">
        <v>553852.19999999995</v>
      </c>
      <c r="F170" s="61" t="s">
        <v>719</v>
      </c>
    </row>
    <row r="171" spans="1:6" x14ac:dyDescent="0.25">
      <c r="A171" s="13" t="s">
        <v>1230</v>
      </c>
      <c r="B171" s="20" t="s">
        <v>20</v>
      </c>
      <c r="C171" s="20" t="s">
        <v>20</v>
      </c>
      <c r="D171" s="26">
        <v>43514</v>
      </c>
      <c r="E171" s="58">
        <v>0</v>
      </c>
      <c r="F171" s="59" t="s">
        <v>719</v>
      </c>
    </row>
    <row r="172" spans="1:6" x14ac:dyDescent="0.25">
      <c r="A172" s="16" t="s">
        <v>1231</v>
      </c>
      <c r="B172" s="17" t="s">
        <v>20</v>
      </c>
      <c r="C172" s="17" t="s">
        <v>20</v>
      </c>
      <c r="D172" s="33">
        <v>43514</v>
      </c>
      <c r="E172" s="60">
        <v>0</v>
      </c>
      <c r="F172" s="61" t="s">
        <v>719</v>
      </c>
    </row>
    <row r="173" spans="1:6" x14ac:dyDescent="0.25">
      <c r="A173" s="13" t="s">
        <v>1232</v>
      </c>
      <c r="B173" s="20" t="s">
        <v>20</v>
      </c>
      <c r="C173" s="20" t="s">
        <v>20</v>
      </c>
      <c r="D173" s="26">
        <v>43514</v>
      </c>
      <c r="E173" s="58">
        <v>0</v>
      </c>
      <c r="F173" s="59" t="s">
        <v>719</v>
      </c>
    </row>
    <row r="174" spans="1:6" ht="36.75" customHeight="1" x14ac:dyDescent="0.25">
      <c r="A174" s="16" t="s">
        <v>1233</v>
      </c>
      <c r="B174" s="17" t="s">
        <v>1235</v>
      </c>
      <c r="C174" s="17" t="s">
        <v>1234</v>
      </c>
      <c r="D174" s="33">
        <v>43514</v>
      </c>
      <c r="E174" s="60">
        <v>585</v>
      </c>
      <c r="F174" s="61" t="s">
        <v>719</v>
      </c>
    </row>
    <row r="175" spans="1:6" ht="39" customHeight="1" x14ac:dyDescent="0.25">
      <c r="A175" s="13" t="s">
        <v>1236</v>
      </c>
      <c r="B175" s="20" t="s">
        <v>1235</v>
      </c>
      <c r="C175" s="20" t="s">
        <v>1237</v>
      </c>
      <c r="D175" s="26">
        <v>43514</v>
      </c>
      <c r="E175" s="58">
        <v>585</v>
      </c>
      <c r="F175" s="59" t="s">
        <v>719</v>
      </c>
    </row>
    <row r="176" spans="1:6" ht="51" customHeight="1" x14ac:dyDescent="0.25">
      <c r="A176" s="16" t="s">
        <v>1238</v>
      </c>
      <c r="B176" s="17" t="s">
        <v>1235</v>
      </c>
      <c r="C176" s="17" t="s">
        <v>1239</v>
      </c>
      <c r="D176" s="33">
        <v>43514</v>
      </c>
      <c r="E176" s="60">
        <v>581</v>
      </c>
      <c r="F176" s="61" t="s">
        <v>719</v>
      </c>
    </row>
    <row r="177" spans="1:6" ht="39.75" customHeight="1" x14ac:dyDescent="0.25">
      <c r="A177" s="13" t="s">
        <v>1240</v>
      </c>
      <c r="B177" s="20" t="s">
        <v>23</v>
      </c>
      <c r="C177" s="20" t="s">
        <v>1241</v>
      </c>
      <c r="D177" s="26">
        <v>43518</v>
      </c>
      <c r="E177" s="58">
        <v>2899</v>
      </c>
      <c r="F177" s="59" t="s">
        <v>719</v>
      </c>
    </row>
    <row r="178" spans="1:6" ht="96.75" customHeight="1" x14ac:dyDescent="0.25">
      <c r="A178" s="16" t="s">
        <v>16</v>
      </c>
      <c r="B178" s="17" t="s">
        <v>1243</v>
      </c>
      <c r="C178" s="17" t="s">
        <v>1242</v>
      </c>
      <c r="D178" s="33">
        <v>43518</v>
      </c>
      <c r="E178" s="60">
        <v>498616.65</v>
      </c>
      <c r="F178" s="61" t="s">
        <v>719</v>
      </c>
    </row>
    <row r="179" spans="1:6" ht="75" customHeight="1" x14ac:dyDescent="0.25">
      <c r="A179" s="13" t="s">
        <v>16</v>
      </c>
      <c r="B179" s="20" t="s">
        <v>1245</v>
      </c>
      <c r="C179" s="20" t="s">
        <v>1244</v>
      </c>
      <c r="D179" s="26">
        <v>43518</v>
      </c>
      <c r="E179" s="58">
        <v>600000</v>
      </c>
      <c r="F179" s="59" t="s">
        <v>719</v>
      </c>
    </row>
    <row r="180" spans="1:6" ht="44.25" customHeight="1" x14ac:dyDescent="0.25">
      <c r="A180" s="16" t="s">
        <v>16</v>
      </c>
      <c r="B180" s="17" t="s">
        <v>1247</v>
      </c>
      <c r="C180" s="17" t="s">
        <v>1246</v>
      </c>
      <c r="D180" s="33">
        <v>43518</v>
      </c>
      <c r="E180" s="60">
        <v>479478.7</v>
      </c>
      <c r="F180" s="61" t="s">
        <v>719</v>
      </c>
    </row>
    <row r="181" spans="1:6" ht="92.25" customHeight="1" x14ac:dyDescent="0.25">
      <c r="A181" s="13" t="s">
        <v>16</v>
      </c>
      <c r="B181" s="20" t="s">
        <v>1249</v>
      </c>
      <c r="C181" s="20" t="s">
        <v>1248</v>
      </c>
      <c r="D181" s="26">
        <v>43518</v>
      </c>
      <c r="E181" s="58">
        <v>61238.85</v>
      </c>
      <c r="F181" s="59" t="s">
        <v>719</v>
      </c>
    </row>
    <row r="182" spans="1:6" ht="78" customHeight="1" x14ac:dyDescent="0.25">
      <c r="A182" s="16" t="s">
        <v>16</v>
      </c>
      <c r="B182" s="17" t="s">
        <v>1251</v>
      </c>
      <c r="C182" s="17" t="s">
        <v>1250</v>
      </c>
      <c r="D182" s="33">
        <v>43518</v>
      </c>
      <c r="E182" s="60">
        <v>9857.2000000000007</v>
      </c>
      <c r="F182" s="61" t="s">
        <v>719</v>
      </c>
    </row>
    <row r="183" spans="1:6" ht="44.25" customHeight="1" x14ac:dyDescent="0.25">
      <c r="A183" s="13" t="s">
        <v>16</v>
      </c>
      <c r="B183" s="20" t="s">
        <v>1065</v>
      </c>
      <c r="C183" s="20" t="s">
        <v>1252</v>
      </c>
      <c r="D183" s="26">
        <v>43524</v>
      </c>
      <c r="E183" s="58">
        <v>253337.44</v>
      </c>
      <c r="F183" s="59" t="s">
        <v>719</v>
      </c>
    </row>
    <row r="184" spans="1:6" ht="79.5" customHeight="1" x14ac:dyDescent="0.25">
      <c r="A184" s="16" t="s">
        <v>16</v>
      </c>
      <c r="B184" s="17" t="s">
        <v>1254</v>
      </c>
      <c r="C184" s="17" t="s">
        <v>1253</v>
      </c>
      <c r="D184" s="33">
        <v>43524</v>
      </c>
      <c r="E184" s="60">
        <v>3439.95</v>
      </c>
      <c r="F184" s="61" t="s">
        <v>719</v>
      </c>
    </row>
    <row r="185" spans="1:6" ht="102.75" customHeight="1" x14ac:dyDescent="0.25">
      <c r="A185" s="13" t="s">
        <v>16</v>
      </c>
      <c r="B185" s="20" t="s">
        <v>1256</v>
      </c>
      <c r="C185" s="20" t="s">
        <v>1255</v>
      </c>
      <c r="D185" s="26">
        <v>43524</v>
      </c>
      <c r="E185" s="58">
        <v>24760.2</v>
      </c>
      <c r="F185" s="59" t="s">
        <v>719</v>
      </c>
    </row>
    <row r="186" spans="1:6" ht="93" customHeight="1" x14ac:dyDescent="0.25">
      <c r="A186" s="16" t="s">
        <v>16</v>
      </c>
      <c r="B186" s="17" t="s">
        <v>741</v>
      </c>
      <c r="C186" s="17" t="s">
        <v>1257</v>
      </c>
      <c r="D186" s="33">
        <v>43524</v>
      </c>
      <c r="E186" s="60">
        <v>420408.57</v>
      </c>
      <c r="F186" s="61" t="s">
        <v>719</v>
      </c>
    </row>
    <row r="187" spans="1:6" x14ac:dyDescent="0.25">
      <c r="A187" s="13" t="s">
        <v>1258</v>
      </c>
      <c r="B187" s="20" t="s">
        <v>15</v>
      </c>
      <c r="C187" s="20" t="s">
        <v>751</v>
      </c>
      <c r="D187" s="26">
        <v>43524</v>
      </c>
      <c r="E187" s="58">
        <v>10877.98</v>
      </c>
      <c r="F187" s="59" t="s">
        <v>719</v>
      </c>
    </row>
    <row r="188" spans="1:6" ht="75.75" customHeight="1" x14ac:dyDescent="0.25">
      <c r="A188" s="16" t="s">
        <v>1259</v>
      </c>
      <c r="B188" s="17" t="s">
        <v>23</v>
      </c>
      <c r="C188" s="17" t="s">
        <v>1260</v>
      </c>
      <c r="D188" s="33">
        <v>43524</v>
      </c>
      <c r="E188" s="60">
        <v>2899</v>
      </c>
      <c r="F188" s="61" t="s">
        <v>719</v>
      </c>
    </row>
    <row r="189" spans="1:6" ht="29.25" x14ac:dyDescent="0.25">
      <c r="A189" s="13" t="s">
        <v>1261</v>
      </c>
      <c r="B189" s="20" t="s">
        <v>23</v>
      </c>
      <c r="C189" s="20" t="s">
        <v>1262</v>
      </c>
      <c r="D189" s="26">
        <v>43524</v>
      </c>
      <c r="E189" s="58">
        <v>6799</v>
      </c>
      <c r="F189" s="59" t="s">
        <v>719</v>
      </c>
    </row>
    <row r="190" spans="1:6" ht="18.75" customHeight="1" x14ac:dyDescent="0.25">
      <c r="A190" s="16"/>
      <c r="B190" s="17"/>
      <c r="C190" s="17" t="s">
        <v>7</v>
      </c>
      <c r="D190" s="33"/>
      <c r="E190" s="60"/>
      <c r="F190" s="61">
        <v>165695368</v>
      </c>
    </row>
    <row r="191" spans="1:6" ht="29.25" x14ac:dyDescent="0.25">
      <c r="A191" s="13" t="s">
        <v>16</v>
      </c>
      <c r="B191" s="20" t="s">
        <v>26</v>
      </c>
      <c r="C191" s="20" t="s">
        <v>26</v>
      </c>
      <c r="D191" s="26">
        <v>43524</v>
      </c>
      <c r="E191" s="58">
        <v>76218.3</v>
      </c>
      <c r="F191" s="59">
        <v>165695252</v>
      </c>
    </row>
    <row r="192" spans="1:6" ht="29.25" x14ac:dyDescent="0.25">
      <c r="A192" s="16" t="s">
        <v>25</v>
      </c>
      <c r="B192" s="17" t="s">
        <v>1361</v>
      </c>
      <c r="C192" s="17" t="s">
        <v>26</v>
      </c>
      <c r="D192" s="33">
        <v>43518</v>
      </c>
      <c r="E192" s="60"/>
      <c r="F192" s="61">
        <v>165841941</v>
      </c>
    </row>
    <row r="193" spans="1:6" ht="25.5" customHeight="1" x14ac:dyDescent="0.25">
      <c r="A193" s="13" t="s">
        <v>25</v>
      </c>
      <c r="B193" s="20" t="s">
        <v>1361</v>
      </c>
      <c r="C193" s="20" t="s">
        <v>27</v>
      </c>
      <c r="D193" s="26">
        <v>43523</v>
      </c>
      <c r="E193" s="58"/>
      <c r="F193" s="59">
        <v>165841941</v>
      </c>
    </row>
    <row r="194" spans="1:6" ht="29.25" x14ac:dyDescent="0.25">
      <c r="A194" s="16" t="s">
        <v>25</v>
      </c>
      <c r="B194" s="17" t="s">
        <v>1361</v>
      </c>
      <c r="C194" s="17" t="s">
        <v>26</v>
      </c>
      <c r="D194" s="33">
        <v>43524</v>
      </c>
      <c r="E194" s="60"/>
      <c r="F194" s="61">
        <v>165841941</v>
      </c>
    </row>
    <row r="195" spans="1:6" ht="22.5" customHeight="1" x14ac:dyDescent="0.25">
      <c r="A195" s="13" t="s">
        <v>25</v>
      </c>
      <c r="B195" s="20" t="s">
        <v>1361</v>
      </c>
      <c r="C195" s="20" t="s">
        <v>26</v>
      </c>
      <c r="D195" s="26">
        <v>43524</v>
      </c>
      <c r="E195" s="58"/>
      <c r="F195" s="59">
        <v>165841941</v>
      </c>
    </row>
    <row r="196" spans="1:6" ht="22.5" customHeight="1" x14ac:dyDescent="0.25">
      <c r="A196" s="16" t="s">
        <v>25</v>
      </c>
      <c r="B196" s="17" t="s">
        <v>1361</v>
      </c>
      <c r="C196" s="17" t="s">
        <v>26</v>
      </c>
      <c r="D196" s="33">
        <v>43514</v>
      </c>
      <c r="E196" s="60"/>
      <c r="F196" s="61" t="s">
        <v>767</v>
      </c>
    </row>
    <row r="197" spans="1:6" ht="29.25" x14ac:dyDescent="0.25">
      <c r="A197" s="13" t="s">
        <v>25</v>
      </c>
      <c r="B197" s="20" t="s">
        <v>1361</v>
      </c>
      <c r="C197" s="20" t="s">
        <v>26</v>
      </c>
      <c r="D197" s="26">
        <v>43518</v>
      </c>
      <c r="E197" s="58"/>
      <c r="F197" s="59" t="s">
        <v>767</v>
      </c>
    </row>
    <row r="198" spans="1:6" ht="21" customHeight="1" x14ac:dyDescent="0.25">
      <c r="A198" s="16" t="s">
        <v>25</v>
      </c>
      <c r="B198" s="17" t="s">
        <v>1361</v>
      </c>
      <c r="C198" s="17" t="s">
        <v>27</v>
      </c>
      <c r="D198" s="33">
        <v>43523</v>
      </c>
      <c r="E198" s="60"/>
      <c r="F198" s="61" t="s">
        <v>767</v>
      </c>
    </row>
    <row r="199" spans="1:6" ht="22.5" customHeight="1" x14ac:dyDescent="0.25">
      <c r="A199" s="13" t="s">
        <v>25</v>
      </c>
      <c r="B199" s="20" t="s">
        <v>1361</v>
      </c>
      <c r="C199" s="20" t="s">
        <v>26</v>
      </c>
      <c r="D199" s="26">
        <v>43524</v>
      </c>
      <c r="E199" s="58"/>
      <c r="F199" s="59" t="s">
        <v>767</v>
      </c>
    </row>
    <row r="200" spans="1:6" x14ac:dyDescent="0.25">
      <c r="A200" s="16" t="s">
        <v>197</v>
      </c>
      <c r="B200" s="17" t="s">
        <v>214</v>
      </c>
      <c r="C200" s="17" t="s">
        <v>197</v>
      </c>
      <c r="D200" s="33">
        <v>43523</v>
      </c>
      <c r="E200" s="60">
        <v>1641452.3</v>
      </c>
      <c r="F200" s="61" t="s">
        <v>9</v>
      </c>
    </row>
    <row r="201" spans="1:6" ht="12" customHeight="1" x14ac:dyDescent="0.25">
      <c r="A201" s="13" t="s">
        <v>1263</v>
      </c>
      <c r="B201" s="20" t="s">
        <v>330</v>
      </c>
      <c r="C201" s="20" t="s">
        <v>1263</v>
      </c>
      <c r="D201" s="26">
        <v>43523</v>
      </c>
      <c r="E201" s="58">
        <v>4147.6000000000004</v>
      </c>
      <c r="F201" s="59" t="s">
        <v>9</v>
      </c>
    </row>
    <row r="202" spans="1:6" x14ac:dyDescent="0.25">
      <c r="A202" s="16" t="s">
        <v>1264</v>
      </c>
      <c r="B202" s="17" t="s">
        <v>332</v>
      </c>
      <c r="C202" s="17" t="s">
        <v>1264</v>
      </c>
      <c r="D202" s="33">
        <v>43523</v>
      </c>
      <c r="E202" s="60">
        <v>6044.4</v>
      </c>
      <c r="F202" s="61" t="s">
        <v>9</v>
      </c>
    </row>
    <row r="203" spans="1:6" x14ac:dyDescent="0.25">
      <c r="A203" s="13" t="s">
        <v>1265</v>
      </c>
      <c r="B203" s="20" t="s">
        <v>334</v>
      </c>
      <c r="C203" s="20" t="s">
        <v>1265</v>
      </c>
      <c r="D203" s="26">
        <v>43523</v>
      </c>
      <c r="E203" s="58">
        <v>5878.4</v>
      </c>
      <c r="F203" s="59" t="s">
        <v>9</v>
      </c>
    </row>
    <row r="204" spans="1:6" x14ac:dyDescent="0.25">
      <c r="A204" s="16" t="s">
        <v>1266</v>
      </c>
      <c r="B204" s="17" t="s">
        <v>336</v>
      </c>
      <c r="C204" s="17" t="s">
        <v>1266</v>
      </c>
      <c r="D204" s="33">
        <v>43523</v>
      </c>
      <c r="E204" s="60">
        <v>9326.1</v>
      </c>
      <c r="F204" s="61" t="s">
        <v>9</v>
      </c>
    </row>
    <row r="205" spans="1:6" x14ac:dyDescent="0.25">
      <c r="A205" s="13" t="s">
        <v>1267</v>
      </c>
      <c r="B205" s="20" t="s">
        <v>338</v>
      </c>
      <c r="C205" s="20" t="s">
        <v>1267</v>
      </c>
      <c r="D205" s="26">
        <v>43523</v>
      </c>
      <c r="E205" s="58">
        <v>4316.1000000000004</v>
      </c>
      <c r="F205" s="59" t="s">
        <v>9</v>
      </c>
    </row>
    <row r="206" spans="1:6" x14ac:dyDescent="0.25">
      <c r="A206" s="16" t="s">
        <v>1268</v>
      </c>
      <c r="B206" s="17" t="s">
        <v>340</v>
      </c>
      <c r="C206" s="17" t="s">
        <v>1268</v>
      </c>
      <c r="D206" s="33">
        <v>43523</v>
      </c>
      <c r="E206" s="60">
        <v>4391.8999999999996</v>
      </c>
      <c r="F206" s="61" t="s">
        <v>9</v>
      </c>
    </row>
    <row r="207" spans="1:6" x14ac:dyDescent="0.25">
      <c r="A207" s="13" t="s">
        <v>1269</v>
      </c>
      <c r="B207" s="20" t="s">
        <v>342</v>
      </c>
      <c r="C207" s="20" t="s">
        <v>1269</v>
      </c>
      <c r="D207" s="26">
        <v>43523</v>
      </c>
      <c r="E207" s="58">
        <v>10812</v>
      </c>
      <c r="F207" s="59" t="s">
        <v>9</v>
      </c>
    </row>
    <row r="208" spans="1:6" ht="24.75" customHeight="1" x14ac:dyDescent="0.25">
      <c r="A208" s="16" t="s">
        <v>1270</v>
      </c>
      <c r="B208" s="17" t="s">
        <v>344</v>
      </c>
      <c r="C208" s="17" t="s">
        <v>1270</v>
      </c>
      <c r="D208" s="33">
        <v>43523</v>
      </c>
      <c r="E208" s="60">
        <v>7310.5</v>
      </c>
      <c r="F208" s="61" t="s">
        <v>9</v>
      </c>
    </row>
    <row r="209" spans="1:6" ht="15" customHeight="1" x14ac:dyDescent="0.25">
      <c r="A209" s="13" t="s">
        <v>1271</v>
      </c>
      <c r="B209" s="20" t="s">
        <v>346</v>
      </c>
      <c r="C209" s="20" t="s">
        <v>1271</v>
      </c>
      <c r="D209" s="26">
        <v>43523</v>
      </c>
      <c r="E209" s="58">
        <v>4555</v>
      </c>
      <c r="F209" s="59" t="s">
        <v>9</v>
      </c>
    </row>
    <row r="210" spans="1:6" x14ac:dyDescent="0.25">
      <c r="A210" s="16" t="s">
        <v>1272</v>
      </c>
      <c r="B210" s="17" t="s">
        <v>348</v>
      </c>
      <c r="C210" s="17" t="s">
        <v>1272</v>
      </c>
      <c r="D210" s="33">
        <v>43523</v>
      </c>
      <c r="E210" s="60">
        <v>7537.5</v>
      </c>
      <c r="F210" s="61" t="s">
        <v>9</v>
      </c>
    </row>
    <row r="211" spans="1:6" x14ac:dyDescent="0.25">
      <c r="A211" s="13" t="s">
        <v>1273</v>
      </c>
      <c r="B211" s="20" t="s">
        <v>20</v>
      </c>
      <c r="C211" s="20" t="s">
        <v>1273</v>
      </c>
      <c r="D211" s="26">
        <v>43523</v>
      </c>
      <c r="E211" s="58">
        <v>0</v>
      </c>
      <c r="F211" s="59" t="s">
        <v>9</v>
      </c>
    </row>
    <row r="212" spans="1:6" x14ac:dyDescent="0.25">
      <c r="A212" s="16" t="s">
        <v>1274</v>
      </c>
      <c r="B212" s="17" t="s">
        <v>352</v>
      </c>
      <c r="C212" s="17" t="s">
        <v>1274</v>
      </c>
      <c r="D212" s="33">
        <v>43523</v>
      </c>
      <c r="E212" s="60">
        <v>6329.4</v>
      </c>
      <c r="F212" s="61" t="s">
        <v>9</v>
      </c>
    </row>
    <row r="213" spans="1:6" x14ac:dyDescent="0.25">
      <c r="A213" s="13" t="s">
        <v>1275</v>
      </c>
      <c r="B213" s="20" t="s">
        <v>356</v>
      </c>
      <c r="C213" s="20" t="s">
        <v>1275</v>
      </c>
      <c r="D213" s="26">
        <v>43523</v>
      </c>
      <c r="E213" s="58">
        <v>5954.3</v>
      </c>
      <c r="F213" s="59" t="s">
        <v>9</v>
      </c>
    </row>
    <row r="214" spans="1:6" x14ac:dyDescent="0.25">
      <c r="A214" s="16" t="s">
        <v>1276</v>
      </c>
      <c r="B214" s="17" t="s">
        <v>358</v>
      </c>
      <c r="C214" s="17" t="s">
        <v>1276</v>
      </c>
      <c r="D214" s="33">
        <v>43523</v>
      </c>
      <c r="E214" s="60">
        <v>5812.7</v>
      </c>
      <c r="F214" s="61" t="s">
        <v>9</v>
      </c>
    </row>
    <row r="215" spans="1:6" x14ac:dyDescent="0.25">
      <c r="A215" s="13" t="s">
        <v>1277</v>
      </c>
      <c r="B215" s="20" t="s">
        <v>201</v>
      </c>
      <c r="C215" s="20" t="s">
        <v>1277</v>
      </c>
      <c r="D215" s="26">
        <v>43523</v>
      </c>
      <c r="E215" s="58">
        <v>15001.9</v>
      </c>
      <c r="F215" s="59" t="s">
        <v>9</v>
      </c>
    </row>
    <row r="216" spans="1:6" x14ac:dyDescent="0.25">
      <c r="A216" s="16" t="s">
        <v>1278</v>
      </c>
      <c r="B216" s="17" t="s">
        <v>360</v>
      </c>
      <c r="C216" s="17" t="s">
        <v>1278</v>
      </c>
      <c r="D216" s="33">
        <v>43523</v>
      </c>
      <c r="E216" s="60">
        <v>8815.2999999999993</v>
      </c>
      <c r="F216" s="61" t="s">
        <v>9</v>
      </c>
    </row>
    <row r="217" spans="1:6" x14ac:dyDescent="0.25">
      <c r="A217" s="13" t="s">
        <v>1279</v>
      </c>
      <c r="B217" s="20" t="s">
        <v>362</v>
      </c>
      <c r="C217" s="20" t="s">
        <v>1279</v>
      </c>
      <c r="D217" s="26">
        <v>43523</v>
      </c>
      <c r="E217" s="58">
        <v>11268.8</v>
      </c>
      <c r="F217" s="59" t="s">
        <v>9</v>
      </c>
    </row>
    <row r="218" spans="1:6" x14ac:dyDescent="0.25">
      <c r="A218" s="16" t="s">
        <v>1280</v>
      </c>
      <c r="B218" s="17" t="s">
        <v>366</v>
      </c>
      <c r="C218" s="17" t="s">
        <v>1280</v>
      </c>
      <c r="D218" s="33">
        <v>43523</v>
      </c>
      <c r="E218" s="60">
        <v>6062.1</v>
      </c>
      <c r="F218" s="61" t="s">
        <v>9</v>
      </c>
    </row>
    <row r="219" spans="1:6" x14ac:dyDescent="0.25">
      <c r="A219" s="13" t="s">
        <v>1281</v>
      </c>
      <c r="B219" s="20" t="s">
        <v>368</v>
      </c>
      <c r="C219" s="20" t="s">
        <v>1281</v>
      </c>
      <c r="D219" s="26">
        <v>43523</v>
      </c>
      <c r="E219" s="58">
        <v>4182.6000000000004</v>
      </c>
      <c r="F219" s="59" t="s">
        <v>9</v>
      </c>
    </row>
    <row r="220" spans="1:6" x14ac:dyDescent="0.25">
      <c r="A220" s="16" t="s">
        <v>1282</v>
      </c>
      <c r="B220" s="17" t="s">
        <v>370</v>
      </c>
      <c r="C220" s="17" t="s">
        <v>1282</v>
      </c>
      <c r="D220" s="33">
        <v>43523</v>
      </c>
      <c r="E220" s="60">
        <v>5969.9</v>
      </c>
      <c r="F220" s="61" t="s">
        <v>9</v>
      </c>
    </row>
    <row r="221" spans="1:6" ht="22.5" customHeight="1" x14ac:dyDescent="0.25">
      <c r="A221" s="13" t="s">
        <v>1283</v>
      </c>
      <c r="B221" s="20" t="s">
        <v>372</v>
      </c>
      <c r="C221" s="20" t="s">
        <v>1283</v>
      </c>
      <c r="D221" s="26">
        <v>43523</v>
      </c>
      <c r="E221" s="58">
        <v>6389.1</v>
      </c>
      <c r="F221" s="59" t="s">
        <v>9</v>
      </c>
    </row>
    <row r="222" spans="1:6" ht="20.25" customHeight="1" x14ac:dyDescent="0.25">
      <c r="A222" s="16" t="s">
        <v>1284</v>
      </c>
      <c r="B222" s="17" t="s">
        <v>374</v>
      </c>
      <c r="C222" s="17" t="s">
        <v>1284</v>
      </c>
      <c r="D222" s="33">
        <v>43523</v>
      </c>
      <c r="E222" s="60">
        <v>7043.5</v>
      </c>
      <c r="F222" s="61" t="s">
        <v>9</v>
      </c>
    </row>
    <row r="223" spans="1:6" ht="28.5" customHeight="1" x14ac:dyDescent="0.25">
      <c r="A223" s="13" t="s">
        <v>1285</v>
      </c>
      <c r="B223" s="20" t="s">
        <v>376</v>
      </c>
      <c r="C223" s="20" t="s">
        <v>1285</v>
      </c>
      <c r="D223" s="26">
        <v>43523</v>
      </c>
      <c r="E223" s="58">
        <v>6948.2</v>
      </c>
      <c r="F223" s="59" t="s">
        <v>9</v>
      </c>
    </row>
    <row r="224" spans="1:6" ht="30.75" customHeight="1" x14ac:dyDescent="0.25">
      <c r="A224" s="16" t="s">
        <v>1286</v>
      </c>
      <c r="B224" s="17" t="s">
        <v>378</v>
      </c>
      <c r="C224" s="17" t="s">
        <v>1286</v>
      </c>
      <c r="D224" s="33">
        <v>43523</v>
      </c>
      <c r="E224" s="60">
        <v>5963.2</v>
      </c>
      <c r="F224" s="61" t="s">
        <v>9</v>
      </c>
    </row>
    <row r="225" spans="1:6" ht="28.5" customHeight="1" x14ac:dyDescent="0.25">
      <c r="A225" s="13" t="s">
        <v>1287</v>
      </c>
      <c r="B225" s="20" t="s">
        <v>380</v>
      </c>
      <c r="C225" s="20" t="s">
        <v>1287</v>
      </c>
      <c r="D225" s="26">
        <v>43523</v>
      </c>
      <c r="E225" s="58">
        <v>6375.7</v>
      </c>
      <c r="F225" s="59" t="s">
        <v>9</v>
      </c>
    </row>
    <row r="226" spans="1:6" ht="16.5" customHeight="1" x14ac:dyDescent="0.25">
      <c r="A226" s="16" t="s">
        <v>1288</v>
      </c>
      <c r="B226" s="17" t="s">
        <v>382</v>
      </c>
      <c r="C226" s="17" t="s">
        <v>1288</v>
      </c>
      <c r="D226" s="33">
        <v>43523</v>
      </c>
      <c r="E226" s="60">
        <v>6257.9</v>
      </c>
      <c r="F226" s="61" t="s">
        <v>9</v>
      </c>
    </row>
    <row r="227" spans="1:6" ht="20.25" customHeight="1" x14ac:dyDescent="0.25">
      <c r="A227" s="13" t="s">
        <v>1289</v>
      </c>
      <c r="B227" s="20" t="s">
        <v>384</v>
      </c>
      <c r="C227" s="20" t="s">
        <v>1289</v>
      </c>
      <c r="D227" s="26">
        <v>43523</v>
      </c>
      <c r="E227" s="58">
        <v>5777.7</v>
      </c>
      <c r="F227" s="59" t="s">
        <v>9</v>
      </c>
    </row>
    <row r="228" spans="1:6" ht="26.25" customHeight="1" x14ac:dyDescent="0.25">
      <c r="A228" s="16" t="s">
        <v>1290</v>
      </c>
      <c r="B228" s="17" t="s">
        <v>386</v>
      </c>
      <c r="C228" s="17" t="s">
        <v>1290</v>
      </c>
      <c r="D228" s="33">
        <v>43523</v>
      </c>
      <c r="E228" s="60">
        <v>8520.7000000000007</v>
      </c>
      <c r="F228" s="61" t="s">
        <v>9</v>
      </c>
    </row>
    <row r="229" spans="1:6" ht="21.75" customHeight="1" x14ac:dyDescent="0.25">
      <c r="A229" s="13" t="s">
        <v>1291</v>
      </c>
      <c r="B229" s="20" t="s">
        <v>388</v>
      </c>
      <c r="C229" s="20" t="s">
        <v>1291</v>
      </c>
      <c r="D229" s="26">
        <v>43523</v>
      </c>
      <c r="E229" s="58">
        <v>6482.1</v>
      </c>
      <c r="F229" s="59" t="s">
        <v>9</v>
      </c>
    </row>
    <row r="230" spans="1:6" ht="30.75" customHeight="1" x14ac:dyDescent="0.25">
      <c r="A230" s="16" t="s">
        <v>1292</v>
      </c>
      <c r="B230" s="17" t="s">
        <v>815</v>
      </c>
      <c r="C230" s="17" t="s">
        <v>1292</v>
      </c>
      <c r="D230" s="33">
        <v>43523</v>
      </c>
      <c r="E230" s="60">
        <v>8083.1</v>
      </c>
      <c r="F230" s="61" t="s">
        <v>9</v>
      </c>
    </row>
    <row r="231" spans="1:6" ht="27.75" customHeight="1" x14ac:dyDescent="0.25">
      <c r="A231" s="13" t="s">
        <v>1293</v>
      </c>
      <c r="B231" s="20" t="s">
        <v>20</v>
      </c>
      <c r="C231" s="20" t="s">
        <v>1293</v>
      </c>
      <c r="D231" s="26">
        <v>43523</v>
      </c>
      <c r="E231" s="58">
        <v>0</v>
      </c>
      <c r="F231" s="59" t="s">
        <v>9</v>
      </c>
    </row>
    <row r="232" spans="1:6" x14ac:dyDescent="0.25">
      <c r="A232" s="16" t="s">
        <v>1294</v>
      </c>
      <c r="B232" s="17" t="s">
        <v>821</v>
      </c>
      <c r="C232" s="17" t="s">
        <v>1294</v>
      </c>
      <c r="D232" s="33">
        <v>43523</v>
      </c>
      <c r="E232" s="60">
        <v>8521.5</v>
      </c>
      <c r="F232" s="61" t="s">
        <v>9</v>
      </c>
    </row>
    <row r="233" spans="1:6" x14ac:dyDescent="0.25">
      <c r="A233" s="13" t="s">
        <v>1295</v>
      </c>
      <c r="B233" s="20" t="s">
        <v>823</v>
      </c>
      <c r="C233" s="20" t="s">
        <v>1295</v>
      </c>
      <c r="D233" s="26">
        <v>43523</v>
      </c>
      <c r="E233" s="58">
        <v>7940.4</v>
      </c>
      <c r="F233" s="59" t="s">
        <v>9</v>
      </c>
    </row>
    <row r="234" spans="1:6" x14ac:dyDescent="0.25">
      <c r="A234" s="16" t="s">
        <v>1296</v>
      </c>
      <c r="B234" s="17" t="s">
        <v>826</v>
      </c>
      <c r="C234" s="17" t="s">
        <v>1296</v>
      </c>
      <c r="D234" s="33">
        <v>43523</v>
      </c>
      <c r="E234" s="60">
        <v>7940.4</v>
      </c>
      <c r="F234" s="61" t="s">
        <v>9</v>
      </c>
    </row>
    <row r="235" spans="1:6" ht="22.5" customHeight="1" x14ac:dyDescent="0.25">
      <c r="A235" s="13" t="s">
        <v>1297</v>
      </c>
      <c r="B235" s="20" t="s">
        <v>1132</v>
      </c>
      <c r="C235" s="20" t="s">
        <v>1297</v>
      </c>
      <c r="D235" s="26">
        <v>43523</v>
      </c>
      <c r="E235" s="58">
        <v>8521.5</v>
      </c>
      <c r="F235" s="59" t="s">
        <v>9</v>
      </c>
    </row>
    <row r="236" spans="1:6" ht="28.5" customHeight="1" x14ac:dyDescent="0.25">
      <c r="A236" s="16" t="s">
        <v>1298</v>
      </c>
      <c r="B236" s="17" t="s">
        <v>1057</v>
      </c>
      <c r="C236" s="17" t="s">
        <v>1298</v>
      </c>
      <c r="D236" s="33">
        <v>43523</v>
      </c>
      <c r="E236" s="60">
        <v>7519.3</v>
      </c>
      <c r="F236" s="61" t="s">
        <v>9</v>
      </c>
    </row>
    <row r="237" spans="1:6" ht="22.5" customHeight="1" x14ac:dyDescent="0.25">
      <c r="A237" s="13" t="s">
        <v>1299</v>
      </c>
      <c r="B237" s="20" t="s">
        <v>699</v>
      </c>
      <c r="C237" s="20" t="s">
        <v>1299</v>
      </c>
      <c r="D237" s="26">
        <v>43523</v>
      </c>
      <c r="E237" s="58">
        <v>6354.2</v>
      </c>
      <c r="F237" s="59" t="s">
        <v>9</v>
      </c>
    </row>
    <row r="238" spans="1:6" ht="21.75" customHeight="1" x14ac:dyDescent="0.25">
      <c r="A238" s="16" t="s">
        <v>1300</v>
      </c>
      <c r="B238" s="17" t="s">
        <v>835</v>
      </c>
      <c r="C238" s="17" t="s">
        <v>1300</v>
      </c>
      <c r="D238" s="33">
        <v>43523</v>
      </c>
      <c r="E238" s="60">
        <v>8592.9</v>
      </c>
      <c r="F238" s="61" t="s">
        <v>9</v>
      </c>
    </row>
    <row r="239" spans="1:6" ht="20.25" customHeight="1" x14ac:dyDescent="0.25">
      <c r="A239" s="13" t="s">
        <v>1301</v>
      </c>
      <c r="B239" s="20" t="s">
        <v>416</v>
      </c>
      <c r="C239" s="20" t="s">
        <v>1301</v>
      </c>
      <c r="D239" s="26">
        <v>43523</v>
      </c>
      <c r="E239" s="58">
        <v>16029.2</v>
      </c>
      <c r="F239" s="59" t="s">
        <v>9</v>
      </c>
    </row>
    <row r="240" spans="1:6" ht="19.5" customHeight="1" x14ac:dyDescent="0.25">
      <c r="A240" s="16" t="s">
        <v>1302</v>
      </c>
      <c r="B240" s="17" t="s">
        <v>840</v>
      </c>
      <c r="C240" s="17" t="s">
        <v>1302</v>
      </c>
      <c r="D240" s="33">
        <v>43523</v>
      </c>
      <c r="E240" s="60">
        <v>8592.7999999999993</v>
      </c>
      <c r="F240" s="61" t="s">
        <v>9</v>
      </c>
    </row>
    <row r="241" spans="1:6" ht="21.75" customHeight="1" x14ac:dyDescent="0.25">
      <c r="A241" s="13" t="s">
        <v>1303</v>
      </c>
      <c r="B241" s="20" t="s">
        <v>843</v>
      </c>
      <c r="C241" s="20" t="s">
        <v>1303</v>
      </c>
      <c r="D241" s="26">
        <v>43523</v>
      </c>
      <c r="E241" s="58">
        <v>8592.9</v>
      </c>
      <c r="F241" s="59" t="s">
        <v>9</v>
      </c>
    </row>
    <row r="242" spans="1:6" ht="23.25" customHeight="1" x14ac:dyDescent="0.25">
      <c r="A242" s="16" t="s">
        <v>1304</v>
      </c>
      <c r="B242" s="17" t="s">
        <v>845</v>
      </c>
      <c r="C242" s="17" t="s">
        <v>1304</v>
      </c>
      <c r="D242" s="33">
        <v>43523</v>
      </c>
      <c r="E242" s="60">
        <v>8592.9</v>
      </c>
      <c r="F242" s="61" t="s">
        <v>9</v>
      </c>
    </row>
    <row r="243" spans="1:6" x14ac:dyDescent="0.25">
      <c r="A243" s="13" t="s">
        <v>1305</v>
      </c>
      <c r="B243" s="20" t="s">
        <v>847</v>
      </c>
      <c r="C243" s="20" t="s">
        <v>1305</v>
      </c>
      <c r="D243" s="26">
        <v>43523</v>
      </c>
      <c r="E243" s="58">
        <v>8337.9</v>
      </c>
      <c r="F243" s="59" t="s">
        <v>9</v>
      </c>
    </row>
    <row r="244" spans="1:6" ht="26.25" customHeight="1" x14ac:dyDescent="0.25">
      <c r="A244" s="16" t="s">
        <v>1306</v>
      </c>
      <c r="B244" s="17" t="s">
        <v>854</v>
      </c>
      <c r="C244" s="17" t="s">
        <v>1306</v>
      </c>
      <c r="D244" s="33">
        <v>43523</v>
      </c>
      <c r="E244" s="60">
        <v>8592.9</v>
      </c>
      <c r="F244" s="61" t="s">
        <v>9</v>
      </c>
    </row>
    <row r="245" spans="1:6" ht="24" customHeight="1" x14ac:dyDescent="0.25">
      <c r="A245" s="13" t="s">
        <v>1307</v>
      </c>
      <c r="B245" s="20" t="s">
        <v>858</v>
      </c>
      <c r="C245" s="20" t="s">
        <v>1307</v>
      </c>
      <c r="D245" s="26">
        <v>43523</v>
      </c>
      <c r="E245" s="58">
        <v>8450.1</v>
      </c>
      <c r="F245" s="59" t="s">
        <v>9</v>
      </c>
    </row>
    <row r="246" spans="1:6" ht="26.25" customHeight="1" x14ac:dyDescent="0.25">
      <c r="A246" s="16" t="s">
        <v>1308</v>
      </c>
      <c r="B246" s="17" t="s">
        <v>860</v>
      </c>
      <c r="C246" s="17" t="s">
        <v>1308</v>
      </c>
      <c r="D246" s="33">
        <v>43523</v>
      </c>
      <c r="E246" s="60">
        <v>8106</v>
      </c>
      <c r="F246" s="61" t="s">
        <v>9</v>
      </c>
    </row>
    <row r="247" spans="1:6" x14ac:dyDescent="0.25">
      <c r="A247" s="13" t="s">
        <v>1309</v>
      </c>
      <c r="B247" s="20" t="s">
        <v>863</v>
      </c>
      <c r="C247" s="20" t="s">
        <v>1309</v>
      </c>
      <c r="D247" s="26">
        <v>43523</v>
      </c>
      <c r="E247" s="58">
        <v>8106.1</v>
      </c>
      <c r="F247" s="59" t="s">
        <v>9</v>
      </c>
    </row>
    <row r="248" spans="1:6" x14ac:dyDescent="0.25">
      <c r="A248" s="16" t="s">
        <v>1310</v>
      </c>
      <c r="B248" s="17" t="s">
        <v>865</v>
      </c>
      <c r="C248" s="17" t="s">
        <v>1310</v>
      </c>
      <c r="D248" s="33">
        <v>43523</v>
      </c>
      <c r="E248" s="60">
        <v>8592.9</v>
      </c>
      <c r="F248" s="61" t="s">
        <v>9</v>
      </c>
    </row>
    <row r="249" spans="1:6" x14ac:dyDescent="0.25">
      <c r="A249" s="13" t="s">
        <v>1311</v>
      </c>
      <c r="B249" s="20" t="s">
        <v>445</v>
      </c>
      <c r="C249" s="20" t="s">
        <v>1311</v>
      </c>
      <c r="D249" s="26">
        <v>43523</v>
      </c>
      <c r="E249" s="58">
        <v>16029.3</v>
      </c>
      <c r="F249" s="59" t="s">
        <v>9</v>
      </c>
    </row>
    <row r="250" spans="1:6" x14ac:dyDescent="0.25">
      <c r="A250" s="16" t="s">
        <v>1312</v>
      </c>
      <c r="B250" s="17" t="s">
        <v>869</v>
      </c>
      <c r="C250" s="17" t="s">
        <v>1312</v>
      </c>
      <c r="D250" s="33">
        <v>43523</v>
      </c>
      <c r="E250" s="60">
        <v>8592.9</v>
      </c>
      <c r="F250" s="61" t="s">
        <v>9</v>
      </c>
    </row>
    <row r="251" spans="1:6" ht="28.5" customHeight="1" x14ac:dyDescent="0.25">
      <c r="A251" s="13" t="s">
        <v>1313</v>
      </c>
      <c r="B251" s="20" t="s">
        <v>871</v>
      </c>
      <c r="C251" s="20" t="s">
        <v>1313</v>
      </c>
      <c r="D251" s="26">
        <v>43523</v>
      </c>
      <c r="E251" s="58">
        <v>8083</v>
      </c>
      <c r="F251" s="59" t="s">
        <v>9</v>
      </c>
    </row>
    <row r="252" spans="1:6" ht="25.5" customHeight="1" x14ac:dyDescent="0.25">
      <c r="A252" s="16" t="s">
        <v>1314</v>
      </c>
      <c r="B252" s="17" t="s">
        <v>873</v>
      </c>
      <c r="C252" s="17" t="s">
        <v>1314</v>
      </c>
      <c r="D252" s="33">
        <v>43523</v>
      </c>
      <c r="E252" s="60">
        <v>8083.1</v>
      </c>
      <c r="F252" s="61" t="s">
        <v>9</v>
      </c>
    </row>
    <row r="253" spans="1:6" x14ac:dyDescent="0.25">
      <c r="A253" s="13" t="s">
        <v>1315</v>
      </c>
      <c r="B253" s="20" t="s">
        <v>1156</v>
      </c>
      <c r="C253" s="20" t="s">
        <v>1315</v>
      </c>
      <c r="D253" s="26">
        <v>43523</v>
      </c>
      <c r="E253" s="58">
        <v>8195.2999999999993</v>
      </c>
      <c r="F253" s="59" t="s">
        <v>9</v>
      </c>
    </row>
    <row r="254" spans="1:6" ht="23.25" customHeight="1" x14ac:dyDescent="0.25">
      <c r="A254" s="16" t="s">
        <v>1316</v>
      </c>
      <c r="B254" s="17" t="s">
        <v>875</v>
      </c>
      <c r="C254" s="17" t="s">
        <v>1316</v>
      </c>
      <c r="D254" s="33">
        <v>43523</v>
      </c>
      <c r="E254" s="60">
        <v>8083.1</v>
      </c>
      <c r="F254" s="61" t="s">
        <v>9</v>
      </c>
    </row>
    <row r="255" spans="1:6" ht="25.5" customHeight="1" x14ac:dyDescent="0.25">
      <c r="A255" s="13" t="s">
        <v>1317</v>
      </c>
      <c r="B255" s="20" t="s">
        <v>705</v>
      </c>
      <c r="C255" s="20" t="s">
        <v>1317</v>
      </c>
      <c r="D255" s="26">
        <v>43523</v>
      </c>
      <c r="E255" s="58">
        <v>5878.4</v>
      </c>
      <c r="F255" s="59" t="s">
        <v>9</v>
      </c>
    </row>
    <row r="256" spans="1:6" ht="21.75" customHeight="1" x14ac:dyDescent="0.25">
      <c r="A256" s="16" t="s">
        <v>1318</v>
      </c>
      <c r="B256" s="17" t="s">
        <v>886</v>
      </c>
      <c r="C256" s="17" t="s">
        <v>1318</v>
      </c>
      <c r="D256" s="33">
        <v>43523</v>
      </c>
      <c r="E256" s="60">
        <v>7293</v>
      </c>
      <c r="F256" s="61" t="s">
        <v>9</v>
      </c>
    </row>
    <row r="257" spans="1:6" x14ac:dyDescent="0.25">
      <c r="A257" s="13" t="s">
        <v>1319</v>
      </c>
      <c r="B257" s="20" t="s">
        <v>464</v>
      </c>
      <c r="C257" s="20" t="s">
        <v>1319</v>
      </c>
      <c r="D257" s="26">
        <v>43523</v>
      </c>
      <c r="E257" s="58">
        <v>16029.3</v>
      </c>
      <c r="F257" s="59" t="s">
        <v>9</v>
      </c>
    </row>
    <row r="258" spans="1:6" ht="25.5" customHeight="1" x14ac:dyDescent="0.25">
      <c r="A258" s="16" t="s">
        <v>1320</v>
      </c>
      <c r="B258" s="17" t="s">
        <v>888</v>
      </c>
      <c r="C258" s="17" t="s">
        <v>1320</v>
      </c>
      <c r="D258" s="33">
        <v>43523</v>
      </c>
      <c r="E258" s="60">
        <v>8521.6</v>
      </c>
      <c r="F258" s="61" t="s">
        <v>9</v>
      </c>
    </row>
    <row r="259" spans="1:6" ht="25.5" customHeight="1" x14ac:dyDescent="0.25">
      <c r="A259" s="13" t="s">
        <v>1321</v>
      </c>
      <c r="B259" s="20" t="s">
        <v>890</v>
      </c>
      <c r="C259" s="20" t="s">
        <v>1321</v>
      </c>
      <c r="D259" s="26">
        <v>43523</v>
      </c>
      <c r="E259" s="58">
        <v>7708.5</v>
      </c>
      <c r="F259" s="59" t="s">
        <v>9</v>
      </c>
    </row>
    <row r="260" spans="1:6" ht="24" customHeight="1" x14ac:dyDescent="0.25">
      <c r="A260" s="16" t="s">
        <v>1322</v>
      </c>
      <c r="B260" s="17" t="s">
        <v>893</v>
      </c>
      <c r="C260" s="17" t="s">
        <v>1322</v>
      </c>
      <c r="D260" s="33">
        <v>43523</v>
      </c>
      <c r="E260" s="60">
        <v>8450.1</v>
      </c>
      <c r="F260" s="61" t="s">
        <v>9</v>
      </c>
    </row>
    <row r="261" spans="1:6" ht="27" customHeight="1" x14ac:dyDescent="0.25">
      <c r="A261" s="13" t="s">
        <v>1323</v>
      </c>
      <c r="B261" s="20" t="s">
        <v>895</v>
      </c>
      <c r="C261" s="20" t="s">
        <v>1323</v>
      </c>
      <c r="D261" s="26">
        <v>43523</v>
      </c>
      <c r="E261" s="58">
        <v>8731.4</v>
      </c>
      <c r="F261" s="59" t="s">
        <v>9</v>
      </c>
    </row>
    <row r="262" spans="1:6" x14ac:dyDescent="0.25">
      <c r="A262" s="16" t="s">
        <v>1324</v>
      </c>
      <c r="B262" s="17" t="s">
        <v>897</v>
      </c>
      <c r="C262" s="17" t="s">
        <v>1324</v>
      </c>
      <c r="D262" s="33">
        <v>43523</v>
      </c>
      <c r="E262" s="60">
        <v>7352.5</v>
      </c>
      <c r="F262" s="61" t="s">
        <v>9</v>
      </c>
    </row>
    <row r="263" spans="1:6" x14ac:dyDescent="0.25">
      <c r="A263" s="13" t="s">
        <v>1325</v>
      </c>
      <c r="B263" s="20" t="s">
        <v>480</v>
      </c>
      <c r="C263" s="20" t="s">
        <v>1325</v>
      </c>
      <c r="D263" s="26">
        <v>43523</v>
      </c>
      <c r="E263" s="58">
        <v>16029.2</v>
      </c>
      <c r="F263" s="59" t="s">
        <v>9</v>
      </c>
    </row>
    <row r="264" spans="1:6" ht="26.25" customHeight="1" x14ac:dyDescent="0.25">
      <c r="A264" s="16" t="s">
        <v>1326</v>
      </c>
      <c r="B264" s="17" t="s">
        <v>905</v>
      </c>
      <c r="C264" s="17" t="s">
        <v>1326</v>
      </c>
      <c r="D264" s="33">
        <v>43523</v>
      </c>
      <c r="E264" s="60">
        <v>8958</v>
      </c>
      <c r="F264" s="61" t="s">
        <v>9</v>
      </c>
    </row>
    <row r="265" spans="1:6" x14ac:dyDescent="0.25">
      <c r="A265" s="13" t="s">
        <v>1327</v>
      </c>
      <c r="B265" s="20" t="s">
        <v>907</v>
      </c>
      <c r="C265" s="20" t="s">
        <v>1327</v>
      </c>
      <c r="D265" s="26">
        <v>43523</v>
      </c>
      <c r="E265" s="58">
        <v>7624.7</v>
      </c>
      <c r="F265" s="59" t="s">
        <v>9</v>
      </c>
    </row>
    <row r="266" spans="1:6" x14ac:dyDescent="0.25">
      <c r="A266" s="16" t="s">
        <v>1328</v>
      </c>
      <c r="B266" s="17" t="s">
        <v>911</v>
      </c>
      <c r="C266" s="17" t="s">
        <v>1328</v>
      </c>
      <c r="D266" s="33">
        <v>43523</v>
      </c>
      <c r="E266" s="60">
        <v>9931.6</v>
      </c>
      <c r="F266" s="61" t="s">
        <v>9</v>
      </c>
    </row>
    <row r="267" spans="1:6" x14ac:dyDescent="0.25">
      <c r="A267" s="13" t="s">
        <v>1329</v>
      </c>
      <c r="B267" s="20" t="s">
        <v>916</v>
      </c>
      <c r="C267" s="20" t="s">
        <v>1329</v>
      </c>
      <c r="D267" s="26">
        <v>43523</v>
      </c>
      <c r="E267" s="58">
        <v>7458.2</v>
      </c>
      <c r="F267" s="59" t="s">
        <v>9</v>
      </c>
    </row>
    <row r="268" spans="1:6" ht="15" customHeight="1" x14ac:dyDescent="0.25">
      <c r="A268" s="16" t="s">
        <v>1330</v>
      </c>
      <c r="B268" s="17" t="s">
        <v>921</v>
      </c>
      <c r="C268" s="17" t="s">
        <v>1330</v>
      </c>
      <c r="D268" s="33">
        <v>43523</v>
      </c>
      <c r="E268" s="60">
        <v>8641.9</v>
      </c>
      <c r="F268" s="61" t="s">
        <v>9</v>
      </c>
    </row>
    <row r="269" spans="1:6" x14ac:dyDescent="0.25">
      <c r="A269" s="13" t="s">
        <v>1331</v>
      </c>
      <c r="B269" s="20" t="s">
        <v>500</v>
      </c>
      <c r="C269" s="20" t="s">
        <v>1331</v>
      </c>
      <c r="D269" s="26">
        <v>43523</v>
      </c>
      <c r="E269" s="58">
        <v>16029.2</v>
      </c>
      <c r="F269" s="59" t="s">
        <v>9</v>
      </c>
    </row>
    <row r="270" spans="1:6" ht="27.75" customHeight="1" x14ac:dyDescent="0.25">
      <c r="A270" s="16" t="s">
        <v>1332</v>
      </c>
      <c r="B270" s="17" t="s">
        <v>923</v>
      </c>
      <c r="C270" s="17" t="s">
        <v>1332</v>
      </c>
      <c r="D270" s="33">
        <v>43523</v>
      </c>
      <c r="E270" s="60">
        <v>1451.6</v>
      </c>
      <c r="F270" s="61" t="s">
        <v>9</v>
      </c>
    </row>
    <row r="271" spans="1:6" x14ac:dyDescent="0.25">
      <c r="A271" s="13" t="s">
        <v>1333</v>
      </c>
      <c r="B271" s="20" t="s">
        <v>925</v>
      </c>
      <c r="C271" s="20" t="s">
        <v>1333</v>
      </c>
      <c r="D271" s="26">
        <v>43523</v>
      </c>
      <c r="E271" s="58">
        <v>1451.7</v>
      </c>
      <c r="F271" s="59" t="s">
        <v>9</v>
      </c>
    </row>
    <row r="272" spans="1:6" ht="23.25" customHeight="1" x14ac:dyDescent="0.25">
      <c r="A272" s="16" t="s">
        <v>1334</v>
      </c>
      <c r="B272" s="17" t="s">
        <v>927</v>
      </c>
      <c r="C272" s="17" t="s">
        <v>1334</v>
      </c>
      <c r="D272" s="33">
        <v>43523</v>
      </c>
      <c r="E272" s="60">
        <v>16029.2</v>
      </c>
      <c r="F272" s="61" t="s">
        <v>9</v>
      </c>
    </row>
    <row r="273" spans="1:6" x14ac:dyDescent="0.25">
      <c r="A273" s="13" t="s">
        <v>1335</v>
      </c>
      <c r="B273" s="20" t="s">
        <v>1060</v>
      </c>
      <c r="C273" s="20" t="s">
        <v>1335</v>
      </c>
      <c r="D273" s="26">
        <v>43523</v>
      </c>
      <c r="E273" s="58">
        <v>1451.6</v>
      </c>
      <c r="F273" s="59" t="s">
        <v>9</v>
      </c>
    </row>
    <row r="274" spans="1:6" ht="20.25" customHeight="1" x14ac:dyDescent="0.25">
      <c r="A274" s="16" t="s">
        <v>1336</v>
      </c>
      <c r="B274" s="17" t="s">
        <v>1219</v>
      </c>
      <c r="C274" s="17" t="s">
        <v>1336</v>
      </c>
      <c r="D274" s="33">
        <v>43523</v>
      </c>
      <c r="E274" s="60">
        <v>16029.3</v>
      </c>
      <c r="F274" s="61" t="s">
        <v>9</v>
      </c>
    </row>
    <row r="275" spans="1:6" ht="30" customHeight="1" x14ac:dyDescent="0.25">
      <c r="A275" s="13" t="s">
        <v>1337</v>
      </c>
      <c r="B275" s="20" t="s">
        <v>506</v>
      </c>
      <c r="C275" s="20" t="s">
        <v>1337</v>
      </c>
      <c r="D275" s="26">
        <v>43523</v>
      </c>
      <c r="E275" s="58">
        <v>16029.2</v>
      </c>
      <c r="F275" s="59" t="s">
        <v>9</v>
      </c>
    </row>
    <row r="276" spans="1:6" ht="25.5" customHeight="1" x14ac:dyDescent="0.25">
      <c r="A276" s="16" t="s">
        <v>1338</v>
      </c>
      <c r="B276" s="17" t="s">
        <v>943</v>
      </c>
      <c r="C276" s="17" t="s">
        <v>1338</v>
      </c>
      <c r="D276" s="33">
        <v>43523</v>
      </c>
      <c r="E276" s="60">
        <v>832.6</v>
      </c>
      <c r="F276" s="61" t="s">
        <v>9</v>
      </c>
    </row>
    <row r="277" spans="1:6" ht="24" customHeight="1" x14ac:dyDescent="0.25">
      <c r="A277" s="13" t="s">
        <v>1339</v>
      </c>
      <c r="B277" s="20" t="s">
        <v>997</v>
      </c>
      <c r="C277" s="20" t="s">
        <v>1339</v>
      </c>
      <c r="D277" s="26">
        <v>43523</v>
      </c>
      <c r="E277" s="58">
        <v>9072.7000000000007</v>
      </c>
      <c r="F277" s="59" t="s">
        <v>9</v>
      </c>
    </row>
    <row r="278" spans="1:6" ht="21.75" customHeight="1" x14ac:dyDescent="0.25">
      <c r="A278" s="16" t="s">
        <v>1340</v>
      </c>
      <c r="B278" s="17" t="s">
        <v>536</v>
      </c>
      <c r="C278" s="17" t="s">
        <v>1340</v>
      </c>
      <c r="D278" s="33">
        <v>43523</v>
      </c>
      <c r="E278" s="60">
        <v>6354.2</v>
      </c>
      <c r="F278" s="61" t="s">
        <v>9</v>
      </c>
    </row>
    <row r="279" spans="1:6" ht="30" customHeight="1" x14ac:dyDescent="0.25">
      <c r="A279" s="13" t="s">
        <v>1341</v>
      </c>
      <c r="B279" s="20" t="s">
        <v>980</v>
      </c>
      <c r="C279" s="20" t="s">
        <v>1341</v>
      </c>
      <c r="D279" s="26">
        <v>43523</v>
      </c>
      <c r="E279" s="58">
        <v>23929.4</v>
      </c>
      <c r="F279" s="59" t="s">
        <v>9</v>
      </c>
    </row>
    <row r="280" spans="1:6" x14ac:dyDescent="0.25">
      <c r="A280" s="16" t="s">
        <v>1342</v>
      </c>
      <c r="B280" s="17" t="s">
        <v>1191</v>
      </c>
      <c r="C280" s="17" t="s">
        <v>1342</v>
      </c>
      <c r="D280" s="33">
        <v>43523</v>
      </c>
      <c r="E280" s="60">
        <v>9703.4</v>
      </c>
      <c r="F280" s="61" t="s">
        <v>9</v>
      </c>
    </row>
    <row r="281" spans="1:6" ht="20.25" customHeight="1" x14ac:dyDescent="0.25">
      <c r="A281" s="13" t="s">
        <v>1343</v>
      </c>
      <c r="B281" s="20" t="s">
        <v>1193</v>
      </c>
      <c r="C281" s="20" t="s">
        <v>1343</v>
      </c>
      <c r="D281" s="26">
        <v>43523</v>
      </c>
      <c r="E281" s="58">
        <v>9703.4</v>
      </c>
      <c r="F281" s="59" t="s">
        <v>9</v>
      </c>
    </row>
    <row r="282" spans="1:6" x14ac:dyDescent="0.25">
      <c r="A282" s="16" t="s">
        <v>1344</v>
      </c>
      <c r="B282" s="17" t="s">
        <v>1196</v>
      </c>
      <c r="C282" s="17" t="s">
        <v>1344</v>
      </c>
      <c r="D282" s="33">
        <v>43523</v>
      </c>
      <c r="E282" s="60">
        <v>6354.1</v>
      </c>
      <c r="F282" s="61" t="s">
        <v>9</v>
      </c>
    </row>
    <row r="283" spans="1:6" x14ac:dyDescent="0.25">
      <c r="A283" s="13" t="s">
        <v>1345</v>
      </c>
      <c r="B283" s="20" t="s">
        <v>1199</v>
      </c>
      <c r="C283" s="20" t="s">
        <v>1345</v>
      </c>
      <c r="D283" s="26">
        <v>43523</v>
      </c>
      <c r="E283" s="58">
        <v>5319.8</v>
      </c>
      <c r="F283" s="59" t="s">
        <v>9</v>
      </c>
    </row>
    <row r="284" spans="1:6" ht="28.5" customHeight="1" x14ac:dyDescent="0.25">
      <c r="A284" s="16" t="s">
        <v>1346</v>
      </c>
      <c r="B284" s="17" t="s">
        <v>1203</v>
      </c>
      <c r="C284" s="17" t="s">
        <v>1346</v>
      </c>
      <c r="D284" s="33">
        <v>43523</v>
      </c>
      <c r="E284" s="60">
        <v>6389.9</v>
      </c>
      <c r="F284" s="61" t="s">
        <v>9</v>
      </c>
    </row>
    <row r="285" spans="1:6" x14ac:dyDescent="0.25">
      <c r="A285" s="13" t="s">
        <v>1347</v>
      </c>
      <c r="B285" s="20" t="s">
        <v>1222</v>
      </c>
      <c r="C285" s="20" t="s">
        <v>1347</v>
      </c>
      <c r="D285" s="26">
        <v>43523</v>
      </c>
      <c r="E285" s="58">
        <v>9703.5</v>
      </c>
      <c r="F285" s="59" t="s">
        <v>9</v>
      </c>
    </row>
    <row r="286" spans="1:6" ht="22.5" customHeight="1" x14ac:dyDescent="0.25">
      <c r="A286" s="16" t="s">
        <v>1348</v>
      </c>
      <c r="B286" s="17" t="s">
        <v>1206</v>
      </c>
      <c r="C286" s="17" t="s">
        <v>1348</v>
      </c>
      <c r="D286" s="33">
        <v>43523</v>
      </c>
      <c r="E286" s="60">
        <v>10385.6</v>
      </c>
      <c r="F286" s="61" t="s">
        <v>9</v>
      </c>
    </row>
    <row r="287" spans="1:6" ht="32.25" customHeight="1" x14ac:dyDescent="0.25">
      <c r="A287" s="13" t="s">
        <v>1349</v>
      </c>
      <c r="B287" s="20" t="s">
        <v>20</v>
      </c>
      <c r="C287" s="20" t="s">
        <v>1349</v>
      </c>
      <c r="D287" s="26">
        <v>43523</v>
      </c>
      <c r="E287" s="58">
        <v>0</v>
      </c>
      <c r="F287" s="59" t="s">
        <v>9</v>
      </c>
    </row>
    <row r="288" spans="1:6" ht="24" customHeight="1" x14ac:dyDescent="0.25">
      <c r="A288" s="16" t="s">
        <v>1350</v>
      </c>
      <c r="B288" s="17" t="s">
        <v>20</v>
      </c>
      <c r="C288" s="17" t="s">
        <v>1350</v>
      </c>
      <c r="D288" s="33">
        <v>43523</v>
      </c>
      <c r="E288" s="60">
        <v>0</v>
      </c>
      <c r="F288" s="61" t="s">
        <v>9</v>
      </c>
    </row>
    <row r="289" spans="1:27" ht="18" customHeight="1" x14ac:dyDescent="0.25">
      <c r="A289" s="13" t="s">
        <v>1351</v>
      </c>
      <c r="B289" s="20" t="s">
        <v>549</v>
      </c>
      <c r="C289" s="20" t="s">
        <v>1351</v>
      </c>
      <c r="D289" s="26">
        <v>43523</v>
      </c>
      <c r="E289" s="58">
        <v>2175.37</v>
      </c>
      <c r="F289" s="59" t="s">
        <v>9</v>
      </c>
    </row>
    <row r="290" spans="1:27" ht="25.5" customHeight="1" x14ac:dyDescent="0.25">
      <c r="A290" s="16" t="s">
        <v>1352</v>
      </c>
      <c r="B290" s="17" t="s">
        <v>549</v>
      </c>
      <c r="C290" s="17" t="s">
        <v>1352</v>
      </c>
      <c r="D290" s="33">
        <v>43523</v>
      </c>
      <c r="E290" s="60">
        <v>1087.68</v>
      </c>
      <c r="F290" s="61" t="s">
        <v>9</v>
      </c>
    </row>
    <row r="291" spans="1:27" ht="20.25" customHeight="1" x14ac:dyDescent="0.25">
      <c r="A291" s="13" t="s">
        <v>1353</v>
      </c>
      <c r="B291" s="20" t="s">
        <v>667</v>
      </c>
      <c r="C291" s="20" t="s">
        <v>1353</v>
      </c>
      <c r="D291" s="26">
        <v>43523</v>
      </c>
      <c r="E291" s="58">
        <v>9000</v>
      </c>
      <c r="F291" s="59" t="s">
        <v>9</v>
      </c>
    </row>
    <row r="292" spans="1:27" ht="23.25" customHeight="1" x14ac:dyDescent="0.25">
      <c r="A292" s="16" t="s">
        <v>1354</v>
      </c>
      <c r="B292" s="17" t="s">
        <v>554</v>
      </c>
      <c r="C292" s="17" t="s">
        <v>1354</v>
      </c>
      <c r="D292" s="33">
        <v>43523</v>
      </c>
      <c r="E292" s="60">
        <v>1011.53</v>
      </c>
      <c r="F292" s="61" t="s">
        <v>9</v>
      </c>
    </row>
    <row r="293" spans="1:27" ht="21" customHeight="1" x14ac:dyDescent="0.25">
      <c r="A293" s="13" t="s">
        <v>1355</v>
      </c>
      <c r="B293" s="20" t="s">
        <v>392</v>
      </c>
      <c r="C293" s="20" t="s">
        <v>1355</v>
      </c>
      <c r="D293" s="26">
        <v>43523</v>
      </c>
      <c r="E293" s="58">
        <v>8106.1</v>
      </c>
      <c r="F293" s="59" t="s">
        <v>9</v>
      </c>
    </row>
    <row r="294" spans="1:27" ht="25.5" customHeight="1" x14ac:dyDescent="0.25">
      <c r="A294" s="16" t="s">
        <v>1356</v>
      </c>
      <c r="B294" s="17" t="s">
        <v>945</v>
      </c>
      <c r="C294" s="17" t="s">
        <v>1356</v>
      </c>
      <c r="D294" s="33">
        <v>43523</v>
      </c>
      <c r="E294" s="60">
        <v>3669.3</v>
      </c>
      <c r="F294" s="61" t="s">
        <v>9</v>
      </c>
    </row>
    <row r="295" spans="1:27" ht="21.75" customHeight="1" x14ac:dyDescent="0.25">
      <c r="A295" s="13" t="s">
        <v>1357</v>
      </c>
      <c r="B295" s="20" t="s">
        <v>702</v>
      </c>
      <c r="C295" s="20" t="s">
        <v>1357</v>
      </c>
      <c r="D295" s="26">
        <v>43523</v>
      </c>
      <c r="E295" s="58">
        <v>10760</v>
      </c>
      <c r="F295" s="59" t="s">
        <v>9</v>
      </c>
    </row>
    <row r="296" spans="1:27" ht="24.75" customHeight="1" x14ac:dyDescent="0.25">
      <c r="A296" s="16" t="s">
        <v>1358</v>
      </c>
      <c r="B296" s="17" t="s">
        <v>350</v>
      </c>
      <c r="C296" s="17" t="s">
        <v>1358</v>
      </c>
      <c r="D296" s="33">
        <v>43523</v>
      </c>
      <c r="E296" s="60">
        <v>2711.1</v>
      </c>
      <c r="F296" s="61" t="s">
        <v>9</v>
      </c>
    </row>
    <row r="297" spans="1:27" ht="24.75" customHeight="1" x14ac:dyDescent="0.25">
      <c r="A297" s="13" t="s">
        <v>1359</v>
      </c>
      <c r="B297" s="20" t="s">
        <v>1360</v>
      </c>
      <c r="C297" s="20" t="s">
        <v>1359</v>
      </c>
      <c r="D297" s="26">
        <v>43523</v>
      </c>
      <c r="E297" s="58">
        <v>7878.4</v>
      </c>
      <c r="F297" s="59" t="s">
        <v>9</v>
      </c>
    </row>
    <row r="298" spans="1:27" ht="27.75" customHeight="1" x14ac:dyDescent="0.25">
      <c r="A298" s="16" t="s">
        <v>197</v>
      </c>
      <c r="B298" s="17" t="s">
        <v>26</v>
      </c>
      <c r="C298" s="17" t="s">
        <v>197</v>
      </c>
      <c r="D298" s="33">
        <v>43524</v>
      </c>
      <c r="E298" s="60">
        <v>120000</v>
      </c>
      <c r="F298" s="61" t="s">
        <v>9</v>
      </c>
    </row>
    <row r="299" spans="1:27" ht="24" customHeight="1" x14ac:dyDescent="0.25">
      <c r="E299" s="31"/>
      <c r="F299" s="31"/>
      <c r="G299" s="31"/>
      <c r="Y299"/>
      <c r="Z299"/>
      <c r="AA299"/>
    </row>
    <row r="300" spans="1:27" ht="25.5" customHeight="1" x14ac:dyDescent="0.25">
      <c r="E300" s="31"/>
      <c r="F300" s="31"/>
      <c r="G300" s="31"/>
      <c r="Y300"/>
      <c r="Z300"/>
      <c r="AA300"/>
    </row>
    <row r="301" spans="1:27" ht="22.5" customHeight="1" x14ac:dyDescent="0.25">
      <c r="E301" s="31"/>
      <c r="F301" s="31"/>
      <c r="G301" s="31"/>
      <c r="Y301"/>
      <c r="Z301"/>
      <c r="AA301"/>
    </row>
    <row r="302" spans="1:27" ht="21" customHeight="1" x14ac:dyDescent="0.25">
      <c r="E302" s="31"/>
      <c r="F302" s="31"/>
      <c r="G302" s="31"/>
      <c r="Y302"/>
      <c r="Z302"/>
      <c r="AA302"/>
    </row>
    <row r="303" spans="1:27" ht="17.25" customHeight="1" x14ac:dyDescent="0.25">
      <c r="E303" s="31"/>
      <c r="F303" s="31"/>
      <c r="G303" s="31"/>
      <c r="Y303"/>
      <c r="Z303"/>
      <c r="AA303"/>
    </row>
    <row r="304" spans="1:27" ht="24" customHeight="1" x14ac:dyDescent="0.25">
      <c r="E304" s="31"/>
      <c r="F304" s="31"/>
      <c r="G304" s="31"/>
      <c r="Y304"/>
      <c r="Z304"/>
      <c r="AA304"/>
    </row>
    <row r="305" ht="27" customHeight="1" x14ac:dyDescent="0.25"/>
    <row r="306" ht="22.5" customHeight="1" x14ac:dyDescent="0.25"/>
    <row r="307" ht="24" customHeight="1" x14ac:dyDescent="0.25"/>
    <row r="308" ht="19.5" customHeight="1" x14ac:dyDescent="0.25"/>
    <row r="309" ht="20.25" customHeight="1" x14ac:dyDescent="0.25"/>
    <row r="310" ht="18.75" customHeight="1" x14ac:dyDescent="0.25"/>
    <row r="311" ht="26.25" customHeight="1" x14ac:dyDescent="0.25"/>
    <row r="312" ht="23.25" customHeight="1" x14ac:dyDescent="0.25"/>
    <row r="313" ht="21" customHeight="1" x14ac:dyDescent="0.25"/>
    <row r="314" ht="18" customHeight="1" x14ac:dyDescent="0.25"/>
    <row r="315" ht="19.5" customHeight="1" x14ac:dyDescent="0.25"/>
    <row r="316" ht="20.25" customHeight="1" x14ac:dyDescent="0.25"/>
    <row r="317" ht="20.25" customHeight="1" x14ac:dyDescent="0.25"/>
    <row r="318" ht="16.5" customHeight="1" x14ac:dyDescent="0.25"/>
    <row r="319" ht="18.75" customHeight="1" x14ac:dyDescent="0.25"/>
    <row r="320" ht="24" customHeight="1" x14ac:dyDescent="0.25"/>
    <row r="321" ht="25.5" customHeight="1" x14ac:dyDescent="0.25"/>
    <row r="322" ht="23.25" customHeight="1" x14ac:dyDescent="0.25"/>
    <row r="323" ht="21" customHeight="1" x14ac:dyDescent="0.25"/>
    <row r="324" ht="27" customHeight="1" x14ac:dyDescent="0.25"/>
    <row r="325" ht="21.75" customHeight="1" x14ac:dyDescent="0.25"/>
    <row r="326" ht="30.75" customHeight="1" x14ac:dyDescent="0.25"/>
    <row r="327" ht="23.25" customHeight="1" x14ac:dyDescent="0.25"/>
    <row r="328" ht="23.25" customHeight="1" x14ac:dyDescent="0.25"/>
    <row r="329" ht="21.75" customHeight="1" x14ac:dyDescent="0.25"/>
    <row r="330" ht="22.5" customHeight="1" x14ac:dyDescent="0.25"/>
    <row r="331" ht="24" customHeight="1" x14ac:dyDescent="0.25"/>
    <row r="332" ht="60.75" customHeight="1" x14ac:dyDescent="0.25"/>
    <row r="333" ht="57" customHeight="1" x14ac:dyDescent="0.25"/>
    <row r="334" ht="30" customHeight="1" x14ac:dyDescent="0.25"/>
    <row r="335" ht="28.5" customHeight="1" x14ac:dyDescent="0.25"/>
    <row r="336" ht="36.75" customHeight="1" x14ac:dyDescent="0.25"/>
    <row r="338" ht="25.5" customHeight="1" x14ac:dyDescent="0.25"/>
    <row r="339" ht="31.5" customHeight="1" x14ac:dyDescent="0.25"/>
    <row r="340" ht="28.5" customHeight="1" x14ac:dyDescent="0.25"/>
    <row r="341" ht="30.75" customHeight="1" x14ac:dyDescent="0.25"/>
    <row r="342" ht="36.75" customHeight="1" x14ac:dyDescent="0.25"/>
    <row r="343" ht="26.25" customHeight="1" x14ac:dyDescent="0.25"/>
    <row r="344" ht="33" customHeight="1" x14ac:dyDescent="0.25"/>
    <row r="345" ht="27.75" customHeight="1" x14ac:dyDescent="0.25"/>
    <row r="346" ht="30.75" customHeight="1" x14ac:dyDescent="0.25"/>
    <row r="347" ht="27" customHeight="1" x14ac:dyDescent="0.25"/>
    <row r="348" ht="29.25" customHeight="1" x14ac:dyDescent="0.25"/>
    <row r="349" ht="38.25" customHeight="1" x14ac:dyDescent="0.25"/>
    <row r="350" ht="32.25" customHeight="1" x14ac:dyDescent="0.25"/>
    <row r="351" ht="30" customHeight="1" x14ac:dyDescent="0.25"/>
    <row r="352" ht="31.5" customHeight="1" x14ac:dyDescent="0.25"/>
    <row r="353" ht="30.75" customHeight="1" x14ac:dyDescent="0.25"/>
    <row r="354" ht="30.75" customHeight="1" x14ac:dyDescent="0.25"/>
    <row r="355" ht="29.25" customHeight="1" x14ac:dyDescent="0.25"/>
    <row r="356" ht="27.75" customHeight="1" x14ac:dyDescent="0.25"/>
    <row r="357" ht="28.5" customHeight="1" x14ac:dyDescent="0.25"/>
    <row r="358" ht="36.75" customHeight="1" x14ac:dyDescent="0.25"/>
    <row r="359" ht="34.5" customHeight="1" x14ac:dyDescent="0.25"/>
    <row r="360" ht="35.25" customHeight="1" x14ac:dyDescent="0.25"/>
    <row r="361" ht="27.75" customHeight="1" x14ac:dyDescent="0.25"/>
    <row r="362" ht="36" customHeight="1" x14ac:dyDescent="0.25"/>
    <row r="363" ht="30" customHeight="1" x14ac:dyDescent="0.25"/>
    <row r="364" ht="45.75" customHeight="1" x14ac:dyDescent="0.25"/>
    <row r="365" ht="43.5" customHeight="1" x14ac:dyDescent="0.25"/>
    <row r="366" ht="40.5" customHeight="1" x14ac:dyDescent="0.25"/>
    <row r="367" ht="41.25" customHeight="1" x14ac:dyDescent="0.25"/>
    <row r="368" ht="41.25" customHeight="1" x14ac:dyDescent="0.25"/>
    <row r="369" ht="42.75" customHeight="1" x14ac:dyDescent="0.25"/>
    <row r="370" ht="39" customHeight="1" x14ac:dyDescent="0.25"/>
    <row r="371" ht="39.75" customHeight="1" x14ac:dyDescent="0.25"/>
    <row r="372" ht="34.5" customHeight="1" x14ac:dyDescent="0.25"/>
    <row r="373" ht="40.5" customHeight="1" x14ac:dyDescent="0.25"/>
    <row r="374" ht="45.75" customHeight="1" x14ac:dyDescent="0.25"/>
    <row r="375" ht="42.75" customHeight="1" x14ac:dyDescent="0.25"/>
    <row r="376" ht="46.5" customHeight="1" x14ac:dyDescent="0.25"/>
    <row r="377" ht="54.75" customHeight="1" x14ac:dyDescent="0.25"/>
    <row r="378" ht="51" customHeight="1" x14ac:dyDescent="0.25"/>
    <row r="379" ht="38.25" customHeight="1" x14ac:dyDescent="0.25"/>
    <row r="380" ht="39" customHeight="1" x14ac:dyDescent="0.25"/>
    <row r="381" ht="34.5" customHeight="1" x14ac:dyDescent="0.25"/>
    <row r="382" ht="40.5" customHeight="1" x14ac:dyDescent="0.25"/>
    <row r="383" ht="35.25" customHeight="1" x14ac:dyDescent="0.25"/>
    <row r="384" ht="37.5" customHeight="1" x14ac:dyDescent="0.25"/>
    <row r="385" ht="33" customHeight="1" x14ac:dyDescent="0.25"/>
    <row r="386" ht="34.5" customHeight="1" x14ac:dyDescent="0.25"/>
    <row r="387" ht="42.75" customHeight="1" x14ac:dyDescent="0.25"/>
    <row r="388" ht="36" customHeight="1" x14ac:dyDescent="0.25"/>
    <row r="389" ht="39" customHeight="1" x14ac:dyDescent="0.25"/>
    <row r="390" ht="36.75" customHeight="1" x14ac:dyDescent="0.25"/>
    <row r="391" ht="36" customHeight="1" x14ac:dyDescent="0.25"/>
    <row r="392" ht="30" customHeight="1" x14ac:dyDescent="0.25"/>
    <row r="393" ht="37.5" customHeight="1" x14ac:dyDescent="0.25"/>
    <row r="394" ht="35.25" customHeight="1" x14ac:dyDescent="0.25"/>
    <row r="395" ht="38.25" customHeight="1" x14ac:dyDescent="0.25"/>
    <row r="396" ht="40.5" customHeight="1" x14ac:dyDescent="0.25"/>
    <row r="397" ht="42.75" customHeight="1" x14ac:dyDescent="0.25"/>
    <row r="398" ht="31.5" customHeight="1" x14ac:dyDescent="0.25"/>
    <row r="399" ht="40.5" customHeight="1" x14ac:dyDescent="0.25"/>
    <row r="400" ht="34.5" customHeight="1" x14ac:dyDescent="0.25"/>
    <row r="401" ht="33" customHeight="1" x14ac:dyDescent="0.25"/>
    <row r="402" ht="38.25" customHeight="1" x14ac:dyDescent="0.25"/>
    <row r="403" ht="32.25" customHeight="1" x14ac:dyDescent="0.25"/>
    <row r="404" ht="37.5" customHeight="1" x14ac:dyDescent="0.25"/>
    <row r="405" ht="38.25" customHeight="1" x14ac:dyDescent="0.25"/>
    <row r="406" ht="43.5" customHeight="1" x14ac:dyDescent="0.25"/>
    <row r="407" ht="45" customHeight="1" x14ac:dyDescent="0.25"/>
    <row r="408" ht="48" customHeight="1" x14ac:dyDescent="0.25"/>
    <row r="409" ht="47.25" customHeight="1" x14ac:dyDescent="0.25"/>
    <row r="410" ht="42.75" customHeight="1" x14ac:dyDescent="0.25"/>
    <row r="411" ht="39.75" customHeight="1" x14ac:dyDescent="0.25"/>
    <row r="412" ht="42.75" customHeight="1" x14ac:dyDescent="0.25"/>
    <row r="413" ht="43.5" customHeight="1" x14ac:dyDescent="0.25"/>
    <row r="414" ht="42.75" customHeight="1" x14ac:dyDescent="0.25"/>
    <row r="415" ht="46.5" customHeight="1" x14ac:dyDescent="0.25"/>
    <row r="416" ht="34.5" customHeight="1" x14ac:dyDescent="0.25"/>
    <row r="417" ht="39" customHeight="1" x14ac:dyDescent="0.25"/>
    <row r="418" ht="33.75" customHeight="1" x14ac:dyDescent="0.25"/>
    <row r="419" ht="33" customHeight="1" x14ac:dyDescent="0.25"/>
    <row r="430" ht="38.25" customHeight="1" x14ac:dyDescent="0.25"/>
    <row r="432" ht="34.5" customHeight="1" x14ac:dyDescent="0.25"/>
    <row r="434" ht="36" customHeight="1" x14ac:dyDescent="0.25"/>
    <row r="436" ht="31.5" customHeight="1" x14ac:dyDescent="0.25"/>
    <row r="437" ht="39.75" customHeight="1" x14ac:dyDescent="0.25"/>
    <row r="438" ht="34.5" customHeight="1" x14ac:dyDescent="0.25"/>
    <row r="439" ht="33" customHeight="1" x14ac:dyDescent="0.25"/>
    <row r="442" ht="33" customHeight="1" x14ac:dyDescent="0.25"/>
    <row r="443" ht="25.5" customHeight="1" x14ac:dyDescent="0.25"/>
    <row r="444" ht="29.25" customHeight="1" x14ac:dyDescent="0.25"/>
    <row r="445" ht="32.25" customHeight="1" x14ac:dyDescent="0.25"/>
    <row r="446" ht="48.75" customHeight="1" x14ac:dyDescent="0.25"/>
    <row r="447" ht="31.5" customHeight="1" x14ac:dyDescent="0.25"/>
    <row r="448" ht="24.75" customHeight="1" x14ac:dyDescent="0.25"/>
    <row r="449" ht="30.75" customHeight="1" x14ac:dyDescent="0.25"/>
    <row r="450" ht="34.5" customHeight="1" x14ac:dyDescent="0.25"/>
    <row r="451" ht="41.25" customHeight="1" x14ac:dyDescent="0.25"/>
    <row r="452" ht="43.5" customHeight="1" x14ac:dyDescent="0.25"/>
    <row r="453" ht="37.5" customHeight="1" x14ac:dyDescent="0.25"/>
    <row r="454" ht="43.5" customHeight="1" x14ac:dyDescent="0.25"/>
    <row r="455" ht="40.5" customHeight="1" x14ac:dyDescent="0.25"/>
    <row r="457" ht="44.25" customHeight="1" x14ac:dyDescent="0.25"/>
    <row r="458" ht="22.5" customHeight="1" x14ac:dyDescent="0.25"/>
    <row r="459" ht="30" customHeight="1" x14ac:dyDescent="0.25"/>
    <row r="460" ht="24.75" customHeight="1" x14ac:dyDescent="0.25"/>
    <row r="461" ht="27" customHeight="1" x14ac:dyDescent="0.25"/>
    <row r="463" ht="42" customHeight="1" x14ac:dyDescent="0.25"/>
    <row r="464" ht="57.75" customHeight="1" x14ac:dyDescent="0.25"/>
    <row r="465" ht="88.5" customHeight="1" x14ac:dyDescent="0.25"/>
    <row r="466" ht="48.75" customHeight="1" x14ac:dyDescent="0.25"/>
    <row r="467" ht="51.75" customHeight="1" x14ac:dyDescent="0.25"/>
    <row r="468" ht="37.5" customHeight="1" x14ac:dyDescent="0.25"/>
    <row r="469" ht="37.5" customHeight="1" x14ac:dyDescent="0.25"/>
    <row r="470" ht="38.25" customHeight="1" x14ac:dyDescent="0.25"/>
    <row r="471" ht="36.75" customHeight="1" x14ac:dyDescent="0.25"/>
    <row r="472" ht="39.75" customHeight="1" x14ac:dyDescent="0.25"/>
    <row r="473" ht="41.25" customHeight="1" x14ac:dyDescent="0.25"/>
    <row r="474" ht="54.75" customHeight="1" x14ac:dyDescent="0.25"/>
    <row r="475" ht="57" customHeight="1" x14ac:dyDescent="0.25"/>
    <row r="476" ht="125.25" customHeight="1" x14ac:dyDescent="0.25"/>
    <row r="477" ht="32.25" customHeight="1" x14ac:dyDescent="0.25"/>
    <row r="478" ht="60.75" customHeight="1" x14ac:dyDescent="0.25"/>
    <row r="479" ht="42" customHeight="1" x14ac:dyDescent="0.25"/>
    <row r="480" ht="26.25" customHeight="1" x14ac:dyDescent="0.25"/>
    <row r="481" ht="30.75" customHeight="1" x14ac:dyDescent="0.25"/>
    <row r="482" ht="45" customHeight="1" x14ac:dyDescent="0.25"/>
    <row r="483" ht="81" customHeight="1" x14ac:dyDescent="0.25"/>
    <row r="484" ht="84.75" customHeight="1" x14ac:dyDescent="0.25"/>
    <row r="485" ht="32.25" customHeight="1" x14ac:dyDescent="0.25"/>
    <row r="486" ht="37.5" customHeight="1" x14ac:dyDescent="0.25"/>
    <row r="487" ht="50.25" customHeight="1" x14ac:dyDescent="0.25"/>
    <row r="488" ht="26.25" customHeight="1" x14ac:dyDescent="0.25"/>
    <row r="493" ht="31.5" customHeight="1" x14ac:dyDescent="0.25"/>
    <row r="494" ht="32.25" customHeight="1" x14ac:dyDescent="0.25"/>
    <row r="495" ht="24.75" customHeight="1" x14ac:dyDescent="0.25"/>
    <row r="496" ht="29.25" customHeight="1" x14ac:dyDescent="0.25"/>
    <row r="497" ht="28.5" customHeight="1" x14ac:dyDescent="0.25"/>
    <row r="501" ht="28.5" customHeight="1" x14ac:dyDescent="0.25"/>
    <row r="503" ht="46.5" customHeight="1" x14ac:dyDescent="0.25"/>
    <row r="504" ht="42" customHeight="1" x14ac:dyDescent="0.25"/>
    <row r="507" ht="44.25" customHeight="1" x14ac:dyDescent="0.25"/>
    <row r="509" ht="45" customHeight="1" x14ac:dyDescent="0.25"/>
    <row r="510" ht="38.25" customHeight="1" x14ac:dyDescent="0.25"/>
    <row r="511" ht="28.5" customHeight="1" x14ac:dyDescent="0.25"/>
    <row r="512" ht="36.75" customHeight="1" x14ac:dyDescent="0.25"/>
    <row r="513" ht="28.5" customHeight="1" x14ac:dyDescent="0.25"/>
    <row r="514" ht="36.75" customHeight="1" x14ac:dyDescent="0.25"/>
    <row r="515" ht="27.75" customHeight="1" x14ac:dyDescent="0.25"/>
    <row r="516" ht="29.25" customHeight="1" x14ac:dyDescent="0.25"/>
    <row r="517" ht="25.5" customHeight="1" x14ac:dyDescent="0.25"/>
    <row r="518" ht="30.75" customHeight="1" x14ac:dyDescent="0.25"/>
    <row r="519" ht="24" customHeight="1" x14ac:dyDescent="0.25"/>
    <row r="520" ht="30.75" customHeight="1" x14ac:dyDescent="0.25"/>
    <row r="521" ht="26.25" customHeight="1" x14ac:dyDescent="0.25"/>
    <row r="522" ht="26.25" customHeight="1" x14ac:dyDescent="0.25"/>
    <row r="523" ht="30" customHeight="1" x14ac:dyDescent="0.25"/>
    <row r="524" ht="24.75" customHeight="1" x14ac:dyDescent="0.25"/>
    <row r="526" ht="25.5" customHeight="1" x14ac:dyDescent="0.25"/>
    <row r="527" ht="27" customHeight="1" x14ac:dyDescent="0.25"/>
    <row r="528" ht="28.5" customHeight="1" x14ac:dyDescent="0.25"/>
    <row r="529" ht="23.25" customHeight="1" x14ac:dyDescent="0.25"/>
    <row r="530" ht="29.25" customHeight="1" x14ac:dyDescent="0.25"/>
    <row r="531" ht="24" customHeight="1" x14ac:dyDescent="0.25"/>
    <row r="532" ht="21.75" customHeight="1" x14ac:dyDescent="0.25"/>
    <row r="533" ht="24.75" customHeight="1" x14ac:dyDescent="0.25"/>
    <row r="534" ht="28.5" customHeight="1" x14ac:dyDescent="0.25"/>
    <row r="535" ht="29.25" customHeight="1" x14ac:dyDescent="0.25"/>
    <row r="536" ht="28.5" customHeight="1" x14ac:dyDescent="0.25"/>
    <row r="537" ht="33.75" customHeight="1" x14ac:dyDescent="0.25"/>
    <row r="538" ht="26.25" customHeight="1" x14ac:dyDescent="0.25"/>
    <row r="539" ht="29.25" customHeight="1" x14ac:dyDescent="0.25"/>
    <row r="540" ht="41.25" customHeight="1" x14ac:dyDescent="0.25"/>
    <row r="541" ht="38.25" customHeight="1" x14ac:dyDescent="0.25"/>
    <row r="542" ht="45.75" customHeight="1" x14ac:dyDescent="0.25"/>
    <row r="543" ht="39" customHeight="1" x14ac:dyDescent="0.25"/>
    <row r="544" ht="33.75" customHeight="1" x14ac:dyDescent="0.25"/>
    <row r="545" ht="31.5" customHeight="1" x14ac:dyDescent="0.25"/>
    <row r="546" ht="31.5" customHeight="1" x14ac:dyDescent="0.25"/>
    <row r="549" ht="32.25" customHeight="1" x14ac:dyDescent="0.25"/>
    <row r="550" ht="38.25" customHeight="1" x14ac:dyDescent="0.25"/>
    <row r="551" ht="52.5" customHeight="1" x14ac:dyDescent="0.25"/>
    <row r="552" ht="39.75" customHeight="1" x14ac:dyDescent="0.25"/>
    <row r="553" ht="34.5" customHeight="1" x14ac:dyDescent="0.25"/>
    <row r="554" ht="34.5" customHeight="1" x14ac:dyDescent="0.25"/>
    <row r="555" ht="39" customHeight="1" x14ac:dyDescent="0.25"/>
    <row r="556" ht="38.25" customHeight="1" x14ac:dyDescent="0.25"/>
    <row r="557" ht="47.25" customHeight="1" x14ac:dyDescent="0.25"/>
    <row r="558" ht="31.5" customHeight="1" x14ac:dyDescent="0.25"/>
    <row r="559" ht="40.5" customHeight="1" x14ac:dyDescent="0.25"/>
    <row r="560" ht="40.5" customHeight="1" x14ac:dyDescent="0.25"/>
    <row r="561" ht="38.25" customHeight="1" x14ac:dyDescent="0.25"/>
    <row r="562" ht="34.5" customHeight="1" x14ac:dyDescent="0.25"/>
    <row r="563" ht="41.25" customHeight="1" x14ac:dyDescent="0.25"/>
    <row r="564" ht="36.75" customHeight="1" x14ac:dyDescent="0.25"/>
    <row r="565" ht="38.25" customHeight="1" x14ac:dyDescent="0.25"/>
    <row r="566" ht="37.5" customHeight="1" x14ac:dyDescent="0.25"/>
    <row r="567" ht="45.75" customHeight="1" x14ac:dyDescent="0.25"/>
    <row r="568" ht="32.25" customHeight="1" x14ac:dyDescent="0.25"/>
    <row r="569" ht="35.25" customHeight="1" x14ac:dyDescent="0.25"/>
    <row r="570" ht="34.5" customHeight="1" x14ac:dyDescent="0.25"/>
    <row r="571" ht="39" customHeight="1" x14ac:dyDescent="0.25"/>
    <row r="572" ht="36.75" customHeight="1" x14ac:dyDescent="0.25"/>
    <row r="573" ht="29.25" customHeight="1" x14ac:dyDescent="0.25"/>
    <row r="574" ht="32.25" customHeight="1" x14ac:dyDescent="0.25"/>
    <row r="575" ht="37.5" customHeight="1" x14ac:dyDescent="0.25"/>
    <row r="576" ht="37.5" customHeight="1" x14ac:dyDescent="0.25"/>
    <row r="577" ht="43.5" customHeight="1" x14ac:dyDescent="0.25"/>
    <row r="578" ht="38.25" customHeight="1" x14ac:dyDescent="0.25"/>
    <row r="579" ht="30.75" customHeight="1" x14ac:dyDescent="0.25"/>
    <row r="580" ht="36" customHeight="1" x14ac:dyDescent="0.25"/>
    <row r="581" ht="54" customHeight="1" x14ac:dyDescent="0.25"/>
    <row r="582" ht="39" customHeight="1" x14ac:dyDescent="0.25"/>
    <row r="583" ht="36" customHeight="1" x14ac:dyDescent="0.25"/>
    <row r="584" ht="39.75" customHeight="1" x14ac:dyDescent="0.25"/>
    <row r="585" ht="31.5" customHeight="1" x14ac:dyDescent="0.25"/>
    <row r="586" ht="45" customHeight="1" x14ac:dyDescent="0.25"/>
    <row r="587" ht="35.25" customHeight="1" x14ac:dyDescent="0.25"/>
    <row r="588" ht="38.25" customHeight="1" x14ac:dyDescent="0.25"/>
    <row r="589" ht="36" customHeight="1" x14ac:dyDescent="0.25"/>
    <row r="590" ht="36" customHeight="1" x14ac:dyDescent="0.25"/>
    <row r="591" ht="36" customHeight="1" x14ac:dyDescent="0.25"/>
    <row r="592" ht="33" customHeight="1" x14ac:dyDescent="0.25"/>
    <row r="593" ht="33" customHeight="1" x14ac:dyDescent="0.25"/>
    <row r="594" ht="29.25" customHeight="1" x14ac:dyDescent="0.25"/>
    <row r="595" ht="36" customHeight="1" x14ac:dyDescent="0.25"/>
    <row r="596" ht="33.75" customHeight="1" x14ac:dyDescent="0.25"/>
    <row r="597" ht="36" customHeight="1" x14ac:dyDescent="0.25"/>
    <row r="598" ht="38.25" customHeight="1" x14ac:dyDescent="0.25"/>
    <row r="599" ht="32.25" customHeight="1" x14ac:dyDescent="0.25"/>
    <row r="600" ht="44.25" customHeight="1" x14ac:dyDescent="0.25"/>
    <row r="601" ht="40.5" customHeight="1" x14ac:dyDescent="0.25"/>
    <row r="602" ht="45" customHeight="1" x14ac:dyDescent="0.25"/>
    <row r="603" ht="46.5" customHeight="1" x14ac:dyDescent="0.25"/>
    <row r="604" ht="41.25" customHeight="1" x14ac:dyDescent="0.25"/>
    <row r="605" ht="44.25" customHeight="1" x14ac:dyDescent="0.25"/>
    <row r="606" ht="42" customHeight="1" x14ac:dyDescent="0.25"/>
    <row r="607" ht="39" customHeight="1" x14ac:dyDescent="0.25"/>
    <row r="608" ht="39" customHeight="1" x14ac:dyDescent="0.25"/>
    <row r="609" ht="38.25" customHeight="1" x14ac:dyDescent="0.25"/>
    <row r="610" ht="31.5" customHeight="1" x14ac:dyDescent="0.25"/>
    <row r="611" ht="35.25" customHeight="1" x14ac:dyDescent="0.25"/>
    <row r="612" ht="36.75" customHeight="1" x14ac:dyDescent="0.25"/>
    <row r="613" ht="35.25" customHeight="1" x14ac:dyDescent="0.25"/>
    <row r="614" ht="40.5" customHeight="1" x14ac:dyDescent="0.25"/>
    <row r="615" ht="28.5" customHeight="1" x14ac:dyDescent="0.25"/>
    <row r="616" ht="34.5" customHeight="1" x14ac:dyDescent="0.25"/>
    <row r="617" ht="30" customHeight="1" x14ac:dyDescent="0.25"/>
    <row r="618" ht="66" customHeight="1" x14ac:dyDescent="0.25"/>
    <row r="619" ht="75.75" customHeight="1" x14ac:dyDescent="0.25"/>
    <row r="620" ht="53.25" customHeight="1" x14ac:dyDescent="0.25"/>
    <row r="621" ht="41.25" customHeight="1" x14ac:dyDescent="0.25"/>
    <row r="627" ht="38.25" customHeight="1" x14ac:dyDescent="0.25"/>
    <row r="628" ht="34.5" customHeight="1" x14ac:dyDescent="0.25"/>
    <row r="629" ht="40.5" customHeight="1" x14ac:dyDescent="0.25"/>
    <row r="630" ht="43.5" customHeight="1" x14ac:dyDescent="0.25"/>
    <row r="631" ht="40.5" customHeight="1" x14ac:dyDescent="0.25"/>
    <row r="632" ht="39.75" customHeight="1" x14ac:dyDescent="0.25"/>
    <row r="633" ht="37.5" customHeight="1" x14ac:dyDescent="0.25"/>
    <row r="634" ht="40.5" customHeight="1" x14ac:dyDescent="0.25"/>
    <row r="635" ht="48" customHeight="1" x14ac:dyDescent="0.25"/>
    <row r="636" ht="45.75" customHeight="1" x14ac:dyDescent="0.25"/>
    <row r="637" ht="40.5" customHeight="1" x14ac:dyDescent="0.25"/>
    <row r="638" ht="45" customHeight="1" x14ac:dyDescent="0.25"/>
    <row r="639" ht="43.5" customHeight="1" x14ac:dyDescent="0.25"/>
    <row r="640" ht="48.75" customHeight="1" x14ac:dyDescent="0.25"/>
    <row r="641" ht="46.5" customHeight="1" x14ac:dyDescent="0.25"/>
    <row r="642" ht="45" customHeight="1" x14ac:dyDescent="0.25"/>
    <row r="643" ht="46.5" customHeight="1" x14ac:dyDescent="0.25"/>
    <row r="644" ht="52.5" customHeight="1" x14ac:dyDescent="0.25"/>
    <row r="645" ht="45" customHeight="1" x14ac:dyDescent="0.25"/>
    <row r="646" ht="44.25" customHeight="1" x14ac:dyDescent="0.25"/>
    <row r="647" ht="42.75" customHeight="1" x14ac:dyDescent="0.25"/>
    <row r="648" ht="42.75" customHeight="1" x14ac:dyDescent="0.25"/>
    <row r="649" ht="46.5" customHeight="1" x14ac:dyDescent="0.25"/>
    <row r="650" ht="33" customHeight="1" x14ac:dyDescent="0.25"/>
    <row r="651" ht="36" customHeight="1" x14ac:dyDescent="0.25"/>
    <row r="652" ht="41.25" customHeight="1" x14ac:dyDescent="0.25"/>
    <row r="653" ht="37.5" customHeight="1" x14ac:dyDescent="0.25"/>
    <row r="654" ht="48.75" customHeight="1" x14ac:dyDescent="0.25"/>
    <row r="655" ht="47.25" customHeight="1" x14ac:dyDescent="0.25"/>
    <row r="656" ht="39" customHeight="1" x14ac:dyDescent="0.25"/>
    <row r="657" ht="44.25" customHeight="1" x14ac:dyDescent="0.25"/>
    <row r="658" ht="47.25" customHeight="1" x14ac:dyDescent="0.25"/>
    <row r="659" ht="43.5" customHeight="1" x14ac:dyDescent="0.25"/>
    <row r="660" ht="40.5" customHeight="1" x14ac:dyDescent="0.25"/>
    <row r="661" ht="51" customHeight="1" x14ac:dyDescent="0.25"/>
    <row r="662" ht="48" customHeight="1" x14ac:dyDescent="0.25"/>
    <row r="663" ht="41.25" customHeight="1" x14ac:dyDescent="0.25"/>
    <row r="664" ht="40.5" customHeight="1" x14ac:dyDescent="0.25"/>
    <row r="665" ht="51" customHeight="1" x14ac:dyDescent="0.25"/>
    <row r="666" ht="54" customHeight="1" x14ac:dyDescent="0.25"/>
    <row r="667" ht="43.5" customHeight="1" x14ac:dyDescent="0.25"/>
    <row r="668" ht="46.5" customHeight="1" x14ac:dyDescent="0.25"/>
    <row r="669" ht="47.25" customHeight="1" x14ac:dyDescent="0.25"/>
    <row r="670" ht="43.5" customHeight="1" x14ac:dyDescent="0.25"/>
    <row r="672" ht="57.75" customHeight="1" x14ac:dyDescent="0.25"/>
    <row r="673" ht="48" customHeight="1" x14ac:dyDescent="0.25"/>
    <row r="674" ht="47.25" customHeight="1" x14ac:dyDescent="0.25"/>
    <row r="675" ht="46.5" customHeight="1" x14ac:dyDescent="0.25"/>
    <row r="676" ht="51" customHeight="1" x14ac:dyDescent="0.25"/>
    <row r="677" ht="46.5" customHeight="1" x14ac:dyDescent="0.25"/>
    <row r="678" ht="43.5" customHeight="1" x14ac:dyDescent="0.25"/>
    <row r="679" ht="51.75" customHeight="1" x14ac:dyDescent="0.25"/>
    <row r="680" ht="42.75" customHeight="1" x14ac:dyDescent="0.25"/>
    <row r="681" ht="43.5" customHeight="1" x14ac:dyDescent="0.25"/>
    <row r="682" ht="43.5" customHeight="1" x14ac:dyDescent="0.25"/>
    <row r="683" ht="49.5" customHeight="1" x14ac:dyDescent="0.25"/>
    <row r="684" ht="33.75" customHeight="1" x14ac:dyDescent="0.25"/>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4"/>
  <sheetViews>
    <sheetView view="pageBreakPreview" zoomScale="91" zoomScaleNormal="91" zoomScaleSheetLayoutView="91" workbookViewId="0">
      <selection activeCell="G145" sqref="G1:AI1048576"/>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
      <c r="B1" s="1"/>
      <c r="C1" s="1"/>
      <c r="D1" s="1"/>
      <c r="E1" s="2"/>
    </row>
    <row r="2" spans="1:6" x14ac:dyDescent="0.25">
      <c r="A2" s="3" t="s">
        <v>0</v>
      </c>
      <c r="C2" s="1"/>
      <c r="D2" s="1"/>
      <c r="E2" s="2"/>
    </row>
    <row r="3" spans="1:6" x14ac:dyDescent="0.25">
      <c r="A3" s="1"/>
      <c r="B3" s="1"/>
      <c r="C3" s="1"/>
      <c r="D3" s="1"/>
      <c r="E3" s="2"/>
    </row>
    <row r="4" spans="1:6" x14ac:dyDescent="0.25">
      <c r="A4" s="1"/>
      <c r="B4" s="1"/>
      <c r="C4" s="1"/>
      <c r="D4" s="1"/>
      <c r="E4" s="2"/>
    </row>
    <row r="5" spans="1:6" ht="15.75" x14ac:dyDescent="0.25">
      <c r="A5" s="77" t="s">
        <v>1362</v>
      </c>
      <c r="B5" s="77"/>
      <c r="C5" s="77"/>
      <c r="D5" s="77"/>
      <c r="E5" s="77"/>
    </row>
    <row r="6" spans="1:6" x14ac:dyDescent="0.25">
      <c r="A6" s="78"/>
      <c r="B6" s="78"/>
      <c r="C6" s="78"/>
      <c r="D6" s="78"/>
      <c r="E6" s="78"/>
    </row>
    <row r="7" spans="1:6" x14ac:dyDescent="0.25">
      <c r="A7" s="8"/>
      <c r="B7" s="8"/>
      <c r="C7" s="8"/>
      <c r="D7" s="8"/>
      <c r="E7" s="8"/>
    </row>
    <row r="8" spans="1:6" ht="45" x14ac:dyDescent="0.25">
      <c r="A8" s="5" t="s">
        <v>1</v>
      </c>
      <c r="B8" s="5" t="s">
        <v>2</v>
      </c>
      <c r="C8" s="5" t="s">
        <v>3</v>
      </c>
      <c r="D8" s="5" t="s">
        <v>4</v>
      </c>
      <c r="E8" s="5" t="s">
        <v>5</v>
      </c>
      <c r="F8" s="5" t="s">
        <v>6</v>
      </c>
    </row>
    <row r="9" spans="1:6" ht="30" customHeight="1" x14ac:dyDescent="0.25">
      <c r="A9" s="24" t="s">
        <v>16</v>
      </c>
      <c r="B9" s="25" t="s">
        <v>771</v>
      </c>
      <c r="C9" s="23" t="s">
        <v>771</v>
      </c>
      <c r="D9" s="26">
        <v>43525</v>
      </c>
      <c r="E9" s="58">
        <v>659662.54</v>
      </c>
      <c r="F9" s="53">
        <v>165694876</v>
      </c>
    </row>
    <row r="10" spans="1:6" s="6" customFormat="1" ht="45.75" customHeight="1" x14ac:dyDescent="0.25">
      <c r="A10" s="21" t="s">
        <v>16</v>
      </c>
      <c r="B10" s="22" t="s">
        <v>747</v>
      </c>
      <c r="C10" s="22" t="s">
        <v>1363</v>
      </c>
      <c r="D10" s="33">
        <v>43525</v>
      </c>
      <c r="E10" s="60">
        <v>1000000</v>
      </c>
      <c r="F10" s="54">
        <v>165694876</v>
      </c>
    </row>
    <row r="11" spans="1:6" ht="30.75" customHeight="1" x14ac:dyDescent="0.25">
      <c r="A11" s="24" t="s">
        <v>16</v>
      </c>
      <c r="B11" s="25" t="s">
        <v>745</v>
      </c>
      <c r="C11" s="23" t="s">
        <v>1364</v>
      </c>
      <c r="D11" s="26">
        <v>43525</v>
      </c>
      <c r="E11" s="58">
        <v>300000</v>
      </c>
      <c r="F11" s="53">
        <v>165694876</v>
      </c>
    </row>
    <row r="12" spans="1:6" ht="51.75" customHeight="1" x14ac:dyDescent="0.25">
      <c r="A12" s="21" t="s">
        <v>16</v>
      </c>
      <c r="B12" s="22" t="s">
        <v>743</v>
      </c>
      <c r="C12" s="22" t="s">
        <v>1365</v>
      </c>
      <c r="D12" s="33">
        <v>43525</v>
      </c>
      <c r="E12" s="60">
        <v>295666.03999999998</v>
      </c>
      <c r="F12" s="54">
        <v>165694876</v>
      </c>
    </row>
    <row r="13" spans="1:6" ht="66" customHeight="1" x14ac:dyDescent="0.25">
      <c r="A13" s="24" t="s">
        <v>16</v>
      </c>
      <c r="B13" s="25" t="s">
        <v>1367</v>
      </c>
      <c r="C13" s="23" t="s">
        <v>1366</v>
      </c>
      <c r="D13" s="26">
        <v>43525</v>
      </c>
      <c r="E13" s="58">
        <v>252965.07</v>
      </c>
      <c r="F13" s="53">
        <v>165694876</v>
      </c>
    </row>
    <row r="14" spans="1:6" ht="83.25" customHeight="1" x14ac:dyDescent="0.25">
      <c r="A14" s="21" t="s">
        <v>16</v>
      </c>
      <c r="B14" s="22" t="s">
        <v>757</v>
      </c>
      <c r="C14" s="22" t="s">
        <v>756</v>
      </c>
      <c r="D14" s="33">
        <v>43525</v>
      </c>
      <c r="E14" s="60">
        <v>352045.75</v>
      </c>
      <c r="F14" s="54">
        <v>165694876</v>
      </c>
    </row>
    <row r="15" spans="1:6" ht="53.25" customHeight="1" x14ac:dyDescent="0.25">
      <c r="A15" s="24" t="s">
        <v>16</v>
      </c>
      <c r="B15" s="25" t="s">
        <v>1369</v>
      </c>
      <c r="C15" s="23" t="s">
        <v>1368</v>
      </c>
      <c r="D15" s="26">
        <v>43528</v>
      </c>
      <c r="E15" s="58">
        <v>12180</v>
      </c>
      <c r="F15" s="53">
        <v>165694876</v>
      </c>
    </row>
    <row r="16" spans="1:6" ht="31.5" customHeight="1" x14ac:dyDescent="0.25">
      <c r="A16" s="21" t="s">
        <v>16</v>
      </c>
      <c r="B16" s="22" t="s">
        <v>723</v>
      </c>
      <c r="C16" s="22" t="s">
        <v>1370</v>
      </c>
      <c r="D16" s="33">
        <v>43528</v>
      </c>
      <c r="E16" s="60">
        <v>20767.55</v>
      </c>
      <c r="F16" s="54">
        <v>165694876</v>
      </c>
    </row>
    <row r="17" spans="1:6" ht="24" customHeight="1" x14ac:dyDescent="0.25">
      <c r="A17" s="24" t="s">
        <v>16</v>
      </c>
      <c r="B17" s="25" t="s">
        <v>720</v>
      </c>
      <c r="C17" s="23" t="s">
        <v>1229</v>
      </c>
      <c r="D17" s="26">
        <v>43529</v>
      </c>
      <c r="E17" s="58">
        <v>548687.41</v>
      </c>
      <c r="F17" s="53">
        <v>165694876</v>
      </c>
    </row>
    <row r="18" spans="1:6" s="6" customFormat="1" ht="85.5" customHeight="1" x14ac:dyDescent="0.25">
      <c r="A18" s="21" t="s">
        <v>16</v>
      </c>
      <c r="B18" s="22" t="s">
        <v>1372</v>
      </c>
      <c r="C18" s="22" t="s">
        <v>1371</v>
      </c>
      <c r="D18" s="33">
        <v>43532</v>
      </c>
      <c r="E18" s="60">
        <v>86826</v>
      </c>
      <c r="F18" s="54">
        <v>165694876</v>
      </c>
    </row>
    <row r="19" spans="1:6" ht="121.5" customHeight="1" x14ac:dyDescent="0.25">
      <c r="A19" s="24" t="s">
        <v>16</v>
      </c>
      <c r="B19" s="25" t="s">
        <v>1374</v>
      </c>
      <c r="C19" s="23" t="s">
        <v>1373</v>
      </c>
      <c r="D19" s="26">
        <v>43532</v>
      </c>
      <c r="E19" s="58">
        <v>17617.419999999998</v>
      </c>
      <c r="F19" s="53">
        <v>165694876</v>
      </c>
    </row>
    <row r="20" spans="1:6" ht="162" customHeight="1" x14ac:dyDescent="0.25">
      <c r="A20" s="21" t="s">
        <v>16</v>
      </c>
      <c r="B20" s="22" t="s">
        <v>1376</v>
      </c>
      <c r="C20" s="22" t="s">
        <v>1375</v>
      </c>
      <c r="D20" s="33">
        <v>43532</v>
      </c>
      <c r="E20" s="60">
        <v>59411.38</v>
      </c>
      <c r="F20" s="54">
        <v>165694876</v>
      </c>
    </row>
    <row r="21" spans="1:6" ht="60.75" customHeight="1" x14ac:dyDescent="0.25">
      <c r="A21" s="24" t="s">
        <v>16</v>
      </c>
      <c r="B21" s="25" t="s">
        <v>18</v>
      </c>
      <c r="C21" s="23" t="s">
        <v>1377</v>
      </c>
      <c r="D21" s="26">
        <v>43535</v>
      </c>
      <c r="E21" s="58">
        <v>300000</v>
      </c>
      <c r="F21" s="53">
        <v>165694876</v>
      </c>
    </row>
    <row r="22" spans="1:6" ht="64.5" customHeight="1" x14ac:dyDescent="0.25">
      <c r="A22" s="21" t="s">
        <v>16</v>
      </c>
      <c r="B22" s="22" t="s">
        <v>1379</v>
      </c>
      <c r="C22" s="22" t="s">
        <v>1378</v>
      </c>
      <c r="D22" s="33">
        <v>43535</v>
      </c>
      <c r="E22" s="60">
        <v>5363.84</v>
      </c>
      <c r="F22" s="54">
        <v>165694876</v>
      </c>
    </row>
    <row r="23" spans="1:6" ht="40.5" customHeight="1" x14ac:dyDescent="0.25">
      <c r="A23" s="24" t="s">
        <v>16</v>
      </c>
      <c r="B23" s="25" t="s">
        <v>1381</v>
      </c>
      <c r="C23" s="23" t="s">
        <v>1380</v>
      </c>
      <c r="D23" s="26">
        <v>43537</v>
      </c>
      <c r="E23" s="58">
        <v>1450</v>
      </c>
      <c r="F23" s="53">
        <v>165694876</v>
      </c>
    </row>
    <row r="24" spans="1:6" ht="48.75" customHeight="1" x14ac:dyDescent="0.25">
      <c r="A24" s="21" t="s">
        <v>16</v>
      </c>
      <c r="B24" s="22" t="s">
        <v>1383</v>
      </c>
      <c r="C24" s="22" t="s">
        <v>1382</v>
      </c>
      <c r="D24" s="33">
        <v>43537</v>
      </c>
      <c r="E24" s="60">
        <v>12489.8</v>
      </c>
      <c r="F24" s="54">
        <v>165694876</v>
      </c>
    </row>
    <row r="25" spans="1:6" ht="49.5" customHeight="1" x14ac:dyDescent="0.25">
      <c r="A25" s="24" t="s">
        <v>16</v>
      </c>
      <c r="B25" s="25" t="s">
        <v>1383</v>
      </c>
      <c r="C25" s="23" t="s">
        <v>1384</v>
      </c>
      <c r="D25" s="26">
        <v>43537</v>
      </c>
      <c r="E25" s="58">
        <v>12489.8</v>
      </c>
      <c r="F25" s="53">
        <v>165694876</v>
      </c>
    </row>
    <row r="26" spans="1:6" ht="24.75" customHeight="1" x14ac:dyDescent="0.25">
      <c r="A26" s="21" t="s">
        <v>1385</v>
      </c>
      <c r="B26" s="22" t="s">
        <v>15</v>
      </c>
      <c r="C26" s="22" t="s">
        <v>751</v>
      </c>
      <c r="D26" s="33">
        <v>43538</v>
      </c>
      <c r="E26" s="60">
        <v>9108.67</v>
      </c>
      <c r="F26" s="54">
        <v>165694876</v>
      </c>
    </row>
    <row r="27" spans="1:6" ht="40.5" customHeight="1" x14ac:dyDescent="0.25">
      <c r="A27" s="24" t="s">
        <v>16</v>
      </c>
      <c r="B27" s="25" t="s">
        <v>723</v>
      </c>
      <c r="C27" s="23" t="s">
        <v>1386</v>
      </c>
      <c r="D27" s="26">
        <v>43539</v>
      </c>
      <c r="E27" s="58">
        <v>20707.27</v>
      </c>
      <c r="F27" s="53">
        <v>165694876</v>
      </c>
    </row>
    <row r="28" spans="1:6" ht="18.75" customHeight="1" x14ac:dyDescent="0.25">
      <c r="A28" s="21" t="s">
        <v>16</v>
      </c>
      <c r="B28" s="22" t="s">
        <v>720</v>
      </c>
      <c r="C28" s="22" t="s">
        <v>1229</v>
      </c>
      <c r="D28" s="33">
        <v>43539</v>
      </c>
      <c r="E28" s="60">
        <v>546173.71</v>
      </c>
      <c r="F28" s="54">
        <v>165694876</v>
      </c>
    </row>
    <row r="29" spans="1:6" ht="237.75" customHeight="1" x14ac:dyDescent="0.25">
      <c r="A29" s="24" t="s">
        <v>16</v>
      </c>
      <c r="B29" s="25" t="s">
        <v>1087</v>
      </c>
      <c r="C29" s="23" t="s">
        <v>1387</v>
      </c>
      <c r="D29" s="26">
        <v>43539</v>
      </c>
      <c r="E29" s="58">
        <v>211275.58</v>
      </c>
      <c r="F29" s="53">
        <v>165694876</v>
      </c>
    </row>
    <row r="30" spans="1:6" ht="68.25" customHeight="1" x14ac:dyDescent="0.25">
      <c r="A30" s="21" t="s">
        <v>16</v>
      </c>
      <c r="B30" s="22" t="s">
        <v>1083</v>
      </c>
      <c r="C30" s="22" t="s">
        <v>1388</v>
      </c>
      <c r="D30" s="33">
        <v>43539</v>
      </c>
      <c r="E30" s="60">
        <v>300000</v>
      </c>
      <c r="F30" s="54">
        <v>165694876</v>
      </c>
    </row>
    <row r="31" spans="1:6" ht="88.5" customHeight="1" x14ac:dyDescent="0.25">
      <c r="A31" s="24" t="s">
        <v>16</v>
      </c>
      <c r="B31" s="25" t="s">
        <v>1369</v>
      </c>
      <c r="C31" s="23" t="s">
        <v>1389</v>
      </c>
      <c r="D31" s="26">
        <v>43539</v>
      </c>
      <c r="E31" s="58">
        <v>200000</v>
      </c>
      <c r="F31" s="53">
        <v>165694876</v>
      </c>
    </row>
    <row r="32" spans="1:6" ht="89.25" customHeight="1" x14ac:dyDescent="0.25">
      <c r="A32" s="21" t="s">
        <v>16</v>
      </c>
      <c r="B32" s="22" t="s">
        <v>1256</v>
      </c>
      <c r="C32" s="22" t="s">
        <v>1390</v>
      </c>
      <c r="D32" s="33">
        <v>43539</v>
      </c>
      <c r="E32" s="60">
        <v>200000</v>
      </c>
      <c r="F32" s="54">
        <v>165694876</v>
      </c>
    </row>
    <row r="33" spans="1:6" ht="114.75" customHeight="1" x14ac:dyDescent="0.25">
      <c r="A33" s="24" t="s">
        <v>16</v>
      </c>
      <c r="B33" s="25" t="s">
        <v>1392</v>
      </c>
      <c r="C33" s="23" t="s">
        <v>1391</v>
      </c>
      <c r="D33" s="26">
        <v>43539</v>
      </c>
      <c r="E33" s="58">
        <v>117800.74</v>
      </c>
      <c r="F33" s="53">
        <v>165694876</v>
      </c>
    </row>
    <row r="34" spans="1:6" ht="33" customHeight="1" x14ac:dyDescent="0.25">
      <c r="A34" s="21" t="s">
        <v>16</v>
      </c>
      <c r="B34" s="22" t="s">
        <v>1245</v>
      </c>
      <c r="C34" s="22" t="s">
        <v>1393</v>
      </c>
      <c r="D34" s="33">
        <v>43539</v>
      </c>
      <c r="E34" s="60">
        <v>81679.429999999993</v>
      </c>
      <c r="F34" s="54">
        <v>165694876</v>
      </c>
    </row>
    <row r="35" spans="1:6" ht="84.75" customHeight="1" x14ac:dyDescent="0.25">
      <c r="A35" s="24" t="s">
        <v>16</v>
      </c>
      <c r="B35" s="25" t="s">
        <v>1372</v>
      </c>
      <c r="C35" s="23" t="s">
        <v>1394</v>
      </c>
      <c r="D35" s="26">
        <v>43539</v>
      </c>
      <c r="E35" s="58">
        <v>86826</v>
      </c>
      <c r="F35" s="53">
        <v>165694876</v>
      </c>
    </row>
    <row r="36" spans="1:6" ht="49.5" customHeight="1" x14ac:dyDescent="0.25">
      <c r="A36" s="21" t="s">
        <v>16</v>
      </c>
      <c r="B36" s="22" t="s">
        <v>763</v>
      </c>
      <c r="C36" s="22" t="s">
        <v>1395</v>
      </c>
      <c r="D36" s="33">
        <v>43525</v>
      </c>
      <c r="E36" s="60">
        <v>659729.72</v>
      </c>
      <c r="F36" s="54">
        <v>165695368</v>
      </c>
    </row>
    <row r="37" spans="1:6" ht="41.25" customHeight="1" x14ac:dyDescent="0.25">
      <c r="A37" s="24" t="s">
        <v>16</v>
      </c>
      <c r="B37" s="25" t="s">
        <v>26</v>
      </c>
      <c r="C37" s="23" t="s">
        <v>26</v>
      </c>
      <c r="D37" s="26">
        <v>43535</v>
      </c>
      <c r="E37" s="58">
        <v>200000</v>
      </c>
      <c r="F37" s="53" t="s">
        <v>1396</v>
      </c>
    </row>
    <row r="38" spans="1:6" ht="30.75" customHeight="1" x14ac:dyDescent="0.25">
      <c r="A38" s="21" t="s">
        <v>25</v>
      </c>
      <c r="B38" s="22" t="s">
        <v>1361</v>
      </c>
      <c r="C38" s="22" t="s">
        <v>26</v>
      </c>
      <c r="D38" s="33">
        <v>43532</v>
      </c>
      <c r="E38" s="60"/>
      <c r="F38" s="54">
        <v>165841941</v>
      </c>
    </row>
    <row r="39" spans="1:6" ht="40.5" customHeight="1" x14ac:dyDescent="0.25">
      <c r="A39" s="24" t="s">
        <v>25</v>
      </c>
      <c r="B39" s="25" t="s">
        <v>1361</v>
      </c>
      <c r="C39" s="23" t="s">
        <v>27</v>
      </c>
      <c r="D39" s="26">
        <v>43537</v>
      </c>
      <c r="E39" s="58"/>
      <c r="F39" s="53">
        <v>165841941</v>
      </c>
    </row>
    <row r="40" spans="1:6" ht="36" customHeight="1" x14ac:dyDescent="0.25">
      <c r="A40" s="21" t="s">
        <v>25</v>
      </c>
      <c r="B40" s="22" t="s">
        <v>1361</v>
      </c>
      <c r="C40" s="22" t="s">
        <v>26</v>
      </c>
      <c r="D40" s="33">
        <v>43525</v>
      </c>
      <c r="E40" s="60"/>
      <c r="F40" s="54" t="s">
        <v>767</v>
      </c>
    </row>
    <row r="41" spans="1:6" ht="31.5" customHeight="1" x14ac:dyDescent="0.25">
      <c r="A41" s="24" t="s">
        <v>25</v>
      </c>
      <c r="B41" s="25" t="s">
        <v>1361</v>
      </c>
      <c r="C41" s="23" t="s">
        <v>1397</v>
      </c>
      <c r="D41" s="26">
        <v>43529</v>
      </c>
      <c r="E41" s="58"/>
      <c r="F41" s="53" t="s">
        <v>767</v>
      </c>
    </row>
    <row r="42" spans="1:6" ht="28.5" customHeight="1" x14ac:dyDescent="0.25">
      <c r="A42" s="21" t="s">
        <v>25</v>
      </c>
      <c r="B42" s="22" t="s">
        <v>1361</v>
      </c>
      <c r="C42" s="22" t="s">
        <v>26</v>
      </c>
      <c r="D42" s="33">
        <v>43532</v>
      </c>
      <c r="E42" s="60"/>
      <c r="F42" s="54" t="s">
        <v>767</v>
      </c>
    </row>
    <row r="43" spans="1:6" ht="27.75" customHeight="1" x14ac:dyDescent="0.25">
      <c r="A43" s="24" t="s">
        <v>25</v>
      </c>
      <c r="B43" s="25" t="s">
        <v>1361</v>
      </c>
      <c r="C43" s="23" t="s">
        <v>27</v>
      </c>
      <c r="D43" s="26">
        <v>43537</v>
      </c>
      <c r="E43" s="58"/>
      <c r="F43" s="53" t="s">
        <v>767</v>
      </c>
    </row>
    <row r="44" spans="1:6" ht="40.5" customHeight="1" x14ac:dyDescent="0.25">
      <c r="A44" s="21" t="s">
        <v>25</v>
      </c>
      <c r="B44" s="22" t="s">
        <v>1361</v>
      </c>
      <c r="C44" s="22" t="s">
        <v>1398</v>
      </c>
      <c r="D44" s="33">
        <v>43539</v>
      </c>
      <c r="E44" s="60"/>
      <c r="F44" s="54" t="s">
        <v>767</v>
      </c>
    </row>
    <row r="45" spans="1:6" ht="29.25" customHeight="1" x14ac:dyDescent="0.25">
      <c r="A45" s="24" t="s">
        <v>197</v>
      </c>
      <c r="B45" s="25" t="s">
        <v>775</v>
      </c>
      <c r="C45" s="23" t="s">
        <v>775</v>
      </c>
      <c r="D45" s="26">
        <v>43536</v>
      </c>
      <c r="E45" s="58">
        <f>1368*1.16</f>
        <v>1586.8799999999999</v>
      </c>
      <c r="F45" s="53" t="s">
        <v>9</v>
      </c>
    </row>
    <row r="46" spans="1:6" ht="26.25" customHeight="1" x14ac:dyDescent="0.25">
      <c r="A46" s="21" t="s">
        <v>197</v>
      </c>
      <c r="B46" s="22" t="s">
        <v>214</v>
      </c>
      <c r="C46" s="22" t="s">
        <v>1401</v>
      </c>
      <c r="D46" s="33">
        <v>43538</v>
      </c>
      <c r="E46" s="60">
        <v>1823974.8</v>
      </c>
      <c r="F46" s="54" t="s">
        <v>9</v>
      </c>
    </row>
    <row r="47" spans="1:6" ht="25.5" customHeight="1" x14ac:dyDescent="0.25">
      <c r="A47" s="24" t="s">
        <v>1402</v>
      </c>
      <c r="B47" s="25" t="s">
        <v>20</v>
      </c>
      <c r="C47" s="23" t="s">
        <v>20</v>
      </c>
      <c r="D47" s="26">
        <v>43173</v>
      </c>
      <c r="E47" s="58">
        <v>0</v>
      </c>
      <c r="F47" s="53" t="s">
        <v>9</v>
      </c>
    </row>
    <row r="48" spans="1:6" ht="30.75" customHeight="1" x14ac:dyDescent="0.25">
      <c r="A48" s="21" t="s">
        <v>1403</v>
      </c>
      <c r="B48" s="22" t="s">
        <v>20</v>
      </c>
      <c r="C48" s="22" t="s">
        <v>20</v>
      </c>
      <c r="D48" s="33">
        <v>43173</v>
      </c>
      <c r="E48" s="60">
        <v>0</v>
      </c>
      <c r="F48" s="54" t="s">
        <v>9</v>
      </c>
    </row>
    <row r="49" spans="1:6" ht="34.5" customHeight="1" x14ac:dyDescent="0.25">
      <c r="A49" s="24" t="s">
        <v>1404</v>
      </c>
      <c r="B49" s="25" t="s">
        <v>330</v>
      </c>
      <c r="C49" s="23" t="s">
        <v>1401</v>
      </c>
      <c r="D49" s="26">
        <v>43538</v>
      </c>
      <c r="E49" s="58">
        <v>5908.6</v>
      </c>
      <c r="F49" s="53" t="s">
        <v>9</v>
      </c>
    </row>
    <row r="50" spans="1:6" ht="38.25" customHeight="1" x14ac:dyDescent="0.25">
      <c r="A50" s="21" t="s">
        <v>1405</v>
      </c>
      <c r="B50" s="22" t="s">
        <v>332</v>
      </c>
      <c r="C50" s="22" t="s">
        <v>1401</v>
      </c>
      <c r="D50" s="33">
        <v>43538</v>
      </c>
      <c r="E50" s="60">
        <v>6044.5</v>
      </c>
      <c r="F50" s="54" t="s">
        <v>9</v>
      </c>
    </row>
    <row r="51" spans="1:6" ht="42.75" customHeight="1" x14ac:dyDescent="0.25">
      <c r="A51" s="24" t="s">
        <v>1406</v>
      </c>
      <c r="B51" s="25" t="s">
        <v>334</v>
      </c>
      <c r="C51" s="23" t="s">
        <v>1401</v>
      </c>
      <c r="D51" s="26">
        <v>43538</v>
      </c>
      <c r="E51" s="58">
        <v>5878.4</v>
      </c>
      <c r="F51" s="53" t="s">
        <v>9</v>
      </c>
    </row>
    <row r="52" spans="1:6" ht="34.5" customHeight="1" x14ac:dyDescent="0.25">
      <c r="A52" s="21" t="s">
        <v>1407</v>
      </c>
      <c r="B52" s="22" t="s">
        <v>336</v>
      </c>
      <c r="C52" s="22" t="s">
        <v>1401</v>
      </c>
      <c r="D52" s="33">
        <v>43538</v>
      </c>
      <c r="E52" s="60">
        <v>9326.1</v>
      </c>
      <c r="F52" s="54" t="s">
        <v>9</v>
      </c>
    </row>
    <row r="53" spans="1:6" ht="33.75" customHeight="1" x14ac:dyDescent="0.25">
      <c r="A53" s="24" t="s">
        <v>1408</v>
      </c>
      <c r="B53" s="25" t="s">
        <v>338</v>
      </c>
      <c r="C53" s="23" t="s">
        <v>1401</v>
      </c>
      <c r="D53" s="26">
        <v>43538</v>
      </c>
      <c r="E53" s="58">
        <v>10330.1</v>
      </c>
      <c r="F53" s="53" t="s">
        <v>9</v>
      </c>
    </row>
    <row r="54" spans="1:6" ht="39" customHeight="1" x14ac:dyDescent="0.25">
      <c r="A54" s="21" t="s">
        <v>1409</v>
      </c>
      <c r="B54" s="22" t="s">
        <v>340</v>
      </c>
      <c r="C54" s="22" t="s">
        <v>1401</v>
      </c>
      <c r="D54" s="33">
        <v>43538</v>
      </c>
      <c r="E54" s="60">
        <v>4391.8999999999996</v>
      </c>
      <c r="F54" s="54" t="s">
        <v>9</v>
      </c>
    </row>
    <row r="55" spans="1:6" ht="30.75" customHeight="1" x14ac:dyDescent="0.25">
      <c r="A55" s="24" t="s">
        <v>1410</v>
      </c>
      <c r="B55" s="25" t="s">
        <v>342</v>
      </c>
      <c r="C55" s="23" t="s">
        <v>1401</v>
      </c>
      <c r="D55" s="26">
        <v>43538</v>
      </c>
      <c r="E55" s="58">
        <v>10811.9</v>
      </c>
      <c r="F55" s="53" t="s">
        <v>9</v>
      </c>
    </row>
    <row r="56" spans="1:6" ht="37.5" customHeight="1" x14ac:dyDescent="0.25">
      <c r="A56" s="21" t="s">
        <v>1411</v>
      </c>
      <c r="B56" s="22" t="s">
        <v>344</v>
      </c>
      <c r="C56" s="22" t="s">
        <v>1401</v>
      </c>
      <c r="D56" s="33">
        <v>43538</v>
      </c>
      <c r="E56" s="60">
        <v>7310.6</v>
      </c>
      <c r="F56" s="54" t="s">
        <v>9</v>
      </c>
    </row>
    <row r="57" spans="1:6" ht="33.75" customHeight="1" x14ac:dyDescent="0.25">
      <c r="A57" s="24" t="s">
        <v>1412</v>
      </c>
      <c r="B57" s="25" t="s">
        <v>346</v>
      </c>
      <c r="C57" s="23" t="s">
        <v>1401</v>
      </c>
      <c r="D57" s="26">
        <v>43538</v>
      </c>
      <c r="E57" s="58">
        <v>4555</v>
      </c>
      <c r="F57" s="53" t="s">
        <v>9</v>
      </c>
    </row>
    <row r="58" spans="1:6" ht="39.75" customHeight="1" x14ac:dyDescent="0.25">
      <c r="A58" s="21" t="s">
        <v>1413</v>
      </c>
      <c r="B58" s="22" t="s">
        <v>348</v>
      </c>
      <c r="C58" s="22" t="s">
        <v>1401</v>
      </c>
      <c r="D58" s="33">
        <v>43538</v>
      </c>
      <c r="E58" s="60">
        <v>6865.7</v>
      </c>
      <c r="F58" s="54" t="s">
        <v>9</v>
      </c>
    </row>
    <row r="59" spans="1:6" ht="34.5" customHeight="1" x14ac:dyDescent="0.25">
      <c r="A59" s="24" t="s">
        <v>1414</v>
      </c>
      <c r="B59" s="25" t="s">
        <v>350</v>
      </c>
      <c r="C59" s="23" t="s">
        <v>1415</v>
      </c>
      <c r="D59" s="26">
        <v>43538</v>
      </c>
      <c r="E59" s="58">
        <v>6261.6</v>
      </c>
      <c r="F59" s="53" t="s">
        <v>9</v>
      </c>
    </row>
    <row r="60" spans="1:6" ht="25.5" customHeight="1" x14ac:dyDescent="0.25">
      <c r="A60" s="21" t="s">
        <v>1416</v>
      </c>
      <c r="B60" s="22" t="s">
        <v>352</v>
      </c>
      <c r="C60" s="22" t="s">
        <v>1401</v>
      </c>
      <c r="D60" s="33">
        <v>43538</v>
      </c>
      <c r="E60" s="60">
        <v>6329.5</v>
      </c>
      <c r="F60" s="54" t="s">
        <v>9</v>
      </c>
    </row>
    <row r="61" spans="1:6" ht="23.25" customHeight="1" x14ac:dyDescent="0.25">
      <c r="A61" s="24" t="s">
        <v>1417</v>
      </c>
      <c r="B61" s="25" t="s">
        <v>356</v>
      </c>
      <c r="C61" s="23" t="s">
        <v>1401</v>
      </c>
      <c r="D61" s="26">
        <v>43538</v>
      </c>
      <c r="E61" s="58">
        <v>5954.3</v>
      </c>
      <c r="F61" s="53" t="s">
        <v>9</v>
      </c>
    </row>
    <row r="62" spans="1:6" ht="36" customHeight="1" x14ac:dyDescent="0.25">
      <c r="A62" s="21" t="s">
        <v>1418</v>
      </c>
      <c r="B62" s="22" t="s">
        <v>358</v>
      </c>
      <c r="C62" s="22" t="s">
        <v>1401</v>
      </c>
      <c r="D62" s="33">
        <v>43538</v>
      </c>
      <c r="E62" s="60">
        <v>5812.7</v>
      </c>
      <c r="F62" s="54" t="s">
        <v>9</v>
      </c>
    </row>
    <row r="63" spans="1:6" ht="32.25" customHeight="1" x14ac:dyDescent="0.25">
      <c r="A63" s="24" t="s">
        <v>1419</v>
      </c>
      <c r="B63" s="25" t="s">
        <v>360</v>
      </c>
      <c r="C63" s="23" t="s">
        <v>1401</v>
      </c>
      <c r="D63" s="26">
        <v>43538</v>
      </c>
      <c r="E63" s="58">
        <v>8603.2000000000007</v>
      </c>
      <c r="F63" s="53" t="s">
        <v>9</v>
      </c>
    </row>
    <row r="64" spans="1:6" ht="29.25" customHeight="1" x14ac:dyDescent="0.25">
      <c r="A64" s="21" t="s">
        <v>1420</v>
      </c>
      <c r="B64" s="22" t="s">
        <v>362</v>
      </c>
      <c r="C64" s="22" t="s">
        <v>1401</v>
      </c>
      <c r="D64" s="33">
        <v>43538</v>
      </c>
      <c r="E64" s="60">
        <v>11268.9</v>
      </c>
      <c r="F64" s="54" t="s">
        <v>9</v>
      </c>
    </row>
    <row r="65" spans="1:6" ht="33" customHeight="1" x14ac:dyDescent="0.25">
      <c r="A65" s="24" t="s">
        <v>1421</v>
      </c>
      <c r="B65" s="25" t="s">
        <v>366</v>
      </c>
      <c r="C65" s="23" t="s">
        <v>1401</v>
      </c>
      <c r="D65" s="26">
        <v>43538</v>
      </c>
      <c r="E65" s="58">
        <v>6062.2</v>
      </c>
      <c r="F65" s="53" t="s">
        <v>9</v>
      </c>
    </row>
    <row r="66" spans="1:6" ht="32.25" customHeight="1" x14ac:dyDescent="0.25">
      <c r="A66" s="21" t="s">
        <v>1422</v>
      </c>
      <c r="B66" s="22" t="s">
        <v>368</v>
      </c>
      <c r="C66" s="22" t="s">
        <v>1401</v>
      </c>
      <c r="D66" s="33">
        <v>43538</v>
      </c>
      <c r="E66" s="60">
        <v>4182.6000000000004</v>
      </c>
      <c r="F66" s="54" t="s">
        <v>9</v>
      </c>
    </row>
    <row r="67" spans="1:6" ht="33.75" customHeight="1" x14ac:dyDescent="0.25">
      <c r="A67" s="24" t="s">
        <v>1423</v>
      </c>
      <c r="B67" s="25" t="s">
        <v>370</v>
      </c>
      <c r="C67" s="23" t="s">
        <v>1401</v>
      </c>
      <c r="D67" s="26">
        <v>43538</v>
      </c>
      <c r="E67" s="58">
        <v>5515.5</v>
      </c>
      <c r="F67" s="53" t="s">
        <v>9</v>
      </c>
    </row>
    <row r="68" spans="1:6" ht="36.75" customHeight="1" x14ac:dyDescent="0.25">
      <c r="A68" s="21" t="s">
        <v>1424</v>
      </c>
      <c r="B68" s="22" t="s">
        <v>372</v>
      </c>
      <c r="C68" s="22" t="s">
        <v>1401</v>
      </c>
      <c r="D68" s="33">
        <v>43538</v>
      </c>
      <c r="E68" s="60">
        <v>6123.2</v>
      </c>
      <c r="F68" s="54" t="s">
        <v>9</v>
      </c>
    </row>
    <row r="69" spans="1:6" ht="35.25" customHeight="1" x14ac:dyDescent="0.25">
      <c r="A69" s="24" t="s">
        <v>1425</v>
      </c>
      <c r="B69" s="25" t="s">
        <v>374</v>
      </c>
      <c r="C69" s="23" t="s">
        <v>1401</v>
      </c>
      <c r="D69" s="26">
        <v>43538</v>
      </c>
      <c r="E69" s="58">
        <v>7043.6</v>
      </c>
      <c r="F69" s="53" t="s">
        <v>9</v>
      </c>
    </row>
    <row r="70" spans="1:6" ht="25.5" customHeight="1" x14ac:dyDescent="0.25">
      <c r="A70" s="21" t="s">
        <v>1426</v>
      </c>
      <c r="B70" s="22" t="s">
        <v>376</v>
      </c>
      <c r="C70" s="22" t="s">
        <v>1401</v>
      </c>
      <c r="D70" s="33">
        <v>43538</v>
      </c>
      <c r="E70" s="60">
        <v>6865.7</v>
      </c>
      <c r="F70" s="54" t="s">
        <v>9</v>
      </c>
    </row>
    <row r="71" spans="1:6" ht="38.25" customHeight="1" x14ac:dyDescent="0.25">
      <c r="A71" s="24" t="s">
        <v>1427</v>
      </c>
      <c r="B71" s="25" t="s">
        <v>378</v>
      </c>
      <c r="C71" s="23" t="s">
        <v>1401</v>
      </c>
      <c r="D71" s="26">
        <v>43538</v>
      </c>
      <c r="E71" s="58">
        <v>5963.2</v>
      </c>
      <c r="F71" s="53" t="s">
        <v>9</v>
      </c>
    </row>
    <row r="72" spans="1:6" ht="30" customHeight="1" x14ac:dyDescent="0.25">
      <c r="A72" s="21" t="s">
        <v>1428</v>
      </c>
      <c r="B72" s="22" t="s">
        <v>380</v>
      </c>
      <c r="C72" s="22" t="s">
        <v>1401</v>
      </c>
      <c r="D72" s="33">
        <v>43538</v>
      </c>
      <c r="E72" s="60">
        <v>6045.7</v>
      </c>
      <c r="F72" s="54" t="s">
        <v>9</v>
      </c>
    </row>
    <row r="73" spans="1:6" ht="34.5" customHeight="1" x14ac:dyDescent="0.25">
      <c r="A73" s="24" t="s">
        <v>1429</v>
      </c>
      <c r="B73" s="25" t="s">
        <v>382</v>
      </c>
      <c r="C73" s="23" t="s">
        <v>1401</v>
      </c>
      <c r="D73" s="26">
        <v>43538</v>
      </c>
      <c r="E73" s="58">
        <v>5963.2</v>
      </c>
      <c r="F73" s="53" t="s">
        <v>9</v>
      </c>
    </row>
    <row r="74" spans="1:6" ht="30.75" customHeight="1" x14ac:dyDescent="0.25">
      <c r="A74" s="21" t="s">
        <v>1430</v>
      </c>
      <c r="B74" s="22" t="s">
        <v>384</v>
      </c>
      <c r="C74" s="22" t="s">
        <v>1401</v>
      </c>
      <c r="D74" s="33">
        <v>43538</v>
      </c>
      <c r="E74" s="60">
        <v>5777.4</v>
      </c>
      <c r="F74" s="54" t="s">
        <v>9</v>
      </c>
    </row>
    <row r="75" spans="1:6" ht="32.25" customHeight="1" x14ac:dyDescent="0.25">
      <c r="A75" s="24" t="s">
        <v>1431</v>
      </c>
      <c r="B75" s="25" t="s">
        <v>386</v>
      </c>
      <c r="C75" s="23" t="s">
        <v>1401</v>
      </c>
      <c r="D75" s="26">
        <v>43538</v>
      </c>
      <c r="E75" s="58">
        <v>8603.1</v>
      </c>
      <c r="F75" s="53" t="s">
        <v>9</v>
      </c>
    </row>
    <row r="76" spans="1:6" ht="35.25" customHeight="1" x14ac:dyDescent="0.25">
      <c r="A76" s="21" t="s">
        <v>1432</v>
      </c>
      <c r="B76" s="22" t="s">
        <v>388</v>
      </c>
      <c r="C76" s="22" t="s">
        <v>1401</v>
      </c>
      <c r="D76" s="33">
        <v>43538</v>
      </c>
      <c r="E76" s="60">
        <v>6399.7</v>
      </c>
      <c r="F76" s="54" t="s">
        <v>9</v>
      </c>
    </row>
    <row r="77" spans="1:6" ht="33.75" customHeight="1" x14ac:dyDescent="0.25">
      <c r="A77" s="24" t="s">
        <v>1433</v>
      </c>
      <c r="B77" s="25" t="s">
        <v>392</v>
      </c>
      <c r="C77" s="23" t="s">
        <v>1401</v>
      </c>
      <c r="D77" s="26">
        <v>43538</v>
      </c>
      <c r="E77" s="58">
        <v>8083</v>
      </c>
      <c r="F77" s="53" t="s">
        <v>9</v>
      </c>
    </row>
    <row r="78" spans="1:6" ht="34.5" customHeight="1" x14ac:dyDescent="0.25">
      <c r="A78" s="21" t="s">
        <v>1434</v>
      </c>
      <c r="B78" s="22" t="s">
        <v>823</v>
      </c>
      <c r="C78" s="22" t="s">
        <v>1401</v>
      </c>
      <c r="D78" s="33">
        <v>43538</v>
      </c>
      <c r="E78" s="60">
        <v>7940.3</v>
      </c>
      <c r="F78" s="54" t="s">
        <v>9</v>
      </c>
    </row>
    <row r="79" spans="1:6" ht="36.75" customHeight="1" x14ac:dyDescent="0.25">
      <c r="A79" s="24" t="s">
        <v>1435</v>
      </c>
      <c r="B79" s="25" t="s">
        <v>826</v>
      </c>
      <c r="C79" s="23" t="s">
        <v>1401</v>
      </c>
      <c r="D79" s="26">
        <v>43538</v>
      </c>
      <c r="E79" s="58">
        <v>7940.3</v>
      </c>
      <c r="F79" s="53" t="s">
        <v>9</v>
      </c>
    </row>
    <row r="80" spans="1:6" ht="32.25" customHeight="1" x14ac:dyDescent="0.25">
      <c r="A80" s="21" t="s">
        <v>1436</v>
      </c>
      <c r="B80" s="22" t="s">
        <v>1057</v>
      </c>
      <c r="C80" s="22" t="s">
        <v>1401</v>
      </c>
      <c r="D80" s="33">
        <v>43538</v>
      </c>
      <c r="E80" s="60">
        <v>7590.8</v>
      </c>
      <c r="F80" s="54" t="s">
        <v>9</v>
      </c>
    </row>
    <row r="81" spans="1:6" ht="33.75" customHeight="1" x14ac:dyDescent="0.25">
      <c r="A81" s="24" t="s">
        <v>1437</v>
      </c>
      <c r="B81" s="25" t="s">
        <v>699</v>
      </c>
      <c r="C81" s="23" t="s">
        <v>1401</v>
      </c>
      <c r="D81" s="26">
        <v>43538</v>
      </c>
      <c r="E81" s="58">
        <v>6354.2</v>
      </c>
      <c r="F81" s="53" t="s">
        <v>9</v>
      </c>
    </row>
    <row r="82" spans="1:6" ht="35.25" customHeight="1" x14ac:dyDescent="0.25">
      <c r="A82" s="21" t="s">
        <v>1438</v>
      </c>
      <c r="B82" s="22" t="s">
        <v>835</v>
      </c>
      <c r="C82" s="22" t="s">
        <v>1401</v>
      </c>
      <c r="D82" s="33">
        <v>43538</v>
      </c>
      <c r="E82" s="60">
        <v>8083</v>
      </c>
      <c r="F82" s="54" t="s">
        <v>9</v>
      </c>
    </row>
    <row r="83" spans="1:6" ht="36" customHeight="1" x14ac:dyDescent="0.25">
      <c r="A83" s="24" t="s">
        <v>1439</v>
      </c>
      <c r="B83" s="25" t="s">
        <v>416</v>
      </c>
      <c r="C83" s="23" t="s">
        <v>1401</v>
      </c>
      <c r="D83" s="26">
        <v>43538</v>
      </c>
      <c r="E83" s="58">
        <v>16029.2</v>
      </c>
      <c r="F83" s="53" t="s">
        <v>9</v>
      </c>
    </row>
    <row r="84" spans="1:6" ht="29.25" customHeight="1" x14ac:dyDescent="0.25">
      <c r="A84" s="21" t="s">
        <v>1440</v>
      </c>
      <c r="B84" s="22" t="s">
        <v>843</v>
      </c>
      <c r="C84" s="22" t="s">
        <v>1401</v>
      </c>
      <c r="D84" s="33">
        <v>43538</v>
      </c>
      <c r="E84" s="60">
        <v>8083</v>
      </c>
      <c r="F84" s="54" t="s">
        <v>9</v>
      </c>
    </row>
    <row r="85" spans="1:6" ht="30" customHeight="1" x14ac:dyDescent="0.25">
      <c r="A85" s="24" t="s">
        <v>1441</v>
      </c>
      <c r="B85" s="25" t="s">
        <v>845</v>
      </c>
      <c r="C85" s="23" t="s">
        <v>1401</v>
      </c>
      <c r="D85" s="26">
        <v>43538</v>
      </c>
      <c r="E85" s="58">
        <v>9674.2999999999993</v>
      </c>
      <c r="F85" s="53" t="s">
        <v>9</v>
      </c>
    </row>
    <row r="86" spans="1:6" ht="39" customHeight="1" x14ac:dyDescent="0.25">
      <c r="A86" s="21" t="s">
        <v>1442</v>
      </c>
      <c r="B86" s="22" t="s">
        <v>847</v>
      </c>
      <c r="C86" s="22" t="s">
        <v>1401</v>
      </c>
      <c r="D86" s="33">
        <v>43538</v>
      </c>
      <c r="E86" s="60">
        <v>8083.1</v>
      </c>
      <c r="F86" s="54" t="s">
        <v>9</v>
      </c>
    </row>
    <row r="87" spans="1:6" ht="28.5" customHeight="1" x14ac:dyDescent="0.25">
      <c r="A87" s="24" t="s">
        <v>1443</v>
      </c>
      <c r="B87" s="25" t="s">
        <v>854</v>
      </c>
      <c r="C87" s="23" t="s">
        <v>1401</v>
      </c>
      <c r="D87" s="26">
        <v>43538</v>
      </c>
      <c r="E87" s="58">
        <v>8083.1</v>
      </c>
      <c r="F87" s="53" t="s">
        <v>9</v>
      </c>
    </row>
    <row r="88" spans="1:6" ht="35.25" customHeight="1" x14ac:dyDescent="0.25">
      <c r="A88" s="21" t="s">
        <v>1444</v>
      </c>
      <c r="B88" s="22" t="s">
        <v>860</v>
      </c>
      <c r="C88" s="22" t="s">
        <v>1401</v>
      </c>
      <c r="D88" s="33">
        <v>43538</v>
      </c>
      <c r="E88" s="60">
        <v>8083.1</v>
      </c>
      <c r="F88" s="54" t="s">
        <v>9</v>
      </c>
    </row>
    <row r="89" spans="1:6" ht="32.25" customHeight="1" x14ac:dyDescent="0.25">
      <c r="A89" s="24" t="s">
        <v>1445</v>
      </c>
      <c r="B89" s="25" t="s">
        <v>863</v>
      </c>
      <c r="C89" s="23" t="s">
        <v>1401</v>
      </c>
      <c r="D89" s="26">
        <v>43538</v>
      </c>
      <c r="E89" s="58">
        <v>8083</v>
      </c>
      <c r="F89" s="53" t="s">
        <v>9</v>
      </c>
    </row>
    <row r="90" spans="1:6" ht="29.25" customHeight="1" x14ac:dyDescent="0.25">
      <c r="A90" s="21" t="s">
        <v>1446</v>
      </c>
      <c r="B90" s="22" t="s">
        <v>865</v>
      </c>
      <c r="C90" s="22" t="s">
        <v>1401</v>
      </c>
      <c r="D90" s="33">
        <v>43538</v>
      </c>
      <c r="E90" s="60">
        <v>8083.1</v>
      </c>
      <c r="F90" s="54" t="s">
        <v>9</v>
      </c>
    </row>
    <row r="91" spans="1:6" ht="31.5" customHeight="1" x14ac:dyDescent="0.25">
      <c r="A91" s="24" t="s">
        <v>1447</v>
      </c>
      <c r="B91" s="25" t="s">
        <v>445</v>
      </c>
      <c r="C91" s="23" t="s">
        <v>1401</v>
      </c>
      <c r="D91" s="26">
        <v>43538</v>
      </c>
      <c r="E91" s="58">
        <v>16029.2</v>
      </c>
      <c r="F91" s="53" t="s">
        <v>9</v>
      </c>
    </row>
    <row r="92" spans="1:6" ht="27" customHeight="1" x14ac:dyDescent="0.25">
      <c r="A92" s="21" t="s">
        <v>1448</v>
      </c>
      <c r="B92" s="22" t="s">
        <v>871</v>
      </c>
      <c r="C92" s="22" t="s">
        <v>1401</v>
      </c>
      <c r="D92" s="33">
        <v>43538</v>
      </c>
      <c r="E92" s="60">
        <v>8083.1</v>
      </c>
      <c r="F92" s="54" t="s">
        <v>9</v>
      </c>
    </row>
    <row r="93" spans="1:6" ht="34.5" customHeight="1" x14ac:dyDescent="0.25">
      <c r="A93" s="24" t="s">
        <v>1449</v>
      </c>
      <c r="B93" s="25" t="s">
        <v>1156</v>
      </c>
      <c r="C93" s="23" t="s">
        <v>1401</v>
      </c>
      <c r="D93" s="26">
        <v>43538</v>
      </c>
      <c r="E93" s="58">
        <v>7940.3</v>
      </c>
      <c r="F93" s="53" t="s">
        <v>9</v>
      </c>
    </row>
    <row r="94" spans="1:6" ht="30" customHeight="1" x14ac:dyDescent="0.25">
      <c r="A94" s="21" t="s">
        <v>1450</v>
      </c>
      <c r="B94" s="22" t="s">
        <v>875</v>
      </c>
      <c r="C94" s="22" t="s">
        <v>1401</v>
      </c>
      <c r="D94" s="33">
        <v>43538</v>
      </c>
      <c r="E94" s="60">
        <v>8070.3</v>
      </c>
      <c r="F94" s="54" t="s">
        <v>9</v>
      </c>
    </row>
    <row r="95" spans="1:6" ht="43.5" customHeight="1" x14ac:dyDescent="0.25">
      <c r="A95" s="24" t="s">
        <v>1451</v>
      </c>
      <c r="B95" s="25" t="s">
        <v>705</v>
      </c>
      <c r="C95" s="23" t="s">
        <v>1401</v>
      </c>
      <c r="D95" s="26">
        <v>43538</v>
      </c>
      <c r="E95" s="58">
        <v>8128.7</v>
      </c>
      <c r="F95" s="53" t="s">
        <v>9</v>
      </c>
    </row>
    <row r="96" spans="1:6" ht="30" customHeight="1" x14ac:dyDescent="0.25">
      <c r="A96" s="21" t="s">
        <v>1452</v>
      </c>
      <c r="B96" s="22" t="s">
        <v>464</v>
      </c>
      <c r="C96" s="22" t="s">
        <v>1401</v>
      </c>
      <c r="D96" s="33">
        <v>43538</v>
      </c>
      <c r="E96" s="60">
        <v>16029.2</v>
      </c>
      <c r="F96" s="54" t="s">
        <v>9</v>
      </c>
    </row>
    <row r="97" spans="1:6" ht="35.25" customHeight="1" x14ac:dyDescent="0.25">
      <c r="A97" s="24" t="s">
        <v>1453</v>
      </c>
      <c r="B97" s="25" t="s">
        <v>888</v>
      </c>
      <c r="C97" s="23" t="s">
        <v>1401</v>
      </c>
      <c r="D97" s="26">
        <v>43538</v>
      </c>
      <c r="E97" s="58">
        <v>8083</v>
      </c>
      <c r="F97" s="53" t="s">
        <v>9</v>
      </c>
    </row>
    <row r="98" spans="1:6" ht="30.75" customHeight="1" x14ac:dyDescent="0.25">
      <c r="A98" s="21" t="s">
        <v>1454</v>
      </c>
      <c r="B98" s="22" t="s">
        <v>890</v>
      </c>
      <c r="C98" s="22" t="s">
        <v>1401</v>
      </c>
      <c r="D98" s="33">
        <v>43538</v>
      </c>
      <c r="E98" s="60">
        <v>7976</v>
      </c>
      <c r="F98" s="54" t="s">
        <v>9</v>
      </c>
    </row>
    <row r="99" spans="1:6" ht="33.75" customHeight="1" x14ac:dyDescent="0.25">
      <c r="A99" s="24" t="s">
        <v>1455</v>
      </c>
      <c r="B99" s="25" t="s">
        <v>893</v>
      </c>
      <c r="C99" s="23" t="s">
        <v>1401</v>
      </c>
      <c r="D99" s="26">
        <v>43538</v>
      </c>
      <c r="E99" s="58">
        <v>7940.4</v>
      </c>
      <c r="F99" s="53" t="s">
        <v>9</v>
      </c>
    </row>
    <row r="100" spans="1:6" ht="30.75" customHeight="1" x14ac:dyDescent="0.25">
      <c r="A100" s="21" t="s">
        <v>1456</v>
      </c>
      <c r="B100" s="22" t="s">
        <v>895</v>
      </c>
      <c r="C100" s="22" t="s">
        <v>1401</v>
      </c>
      <c r="D100" s="33">
        <v>43538</v>
      </c>
      <c r="E100" s="60">
        <v>7940.3</v>
      </c>
      <c r="F100" s="54" t="s">
        <v>9</v>
      </c>
    </row>
    <row r="101" spans="1:6" ht="22.5" customHeight="1" x14ac:dyDescent="0.25">
      <c r="A101" s="24" t="s">
        <v>1457</v>
      </c>
      <c r="B101" s="25" t="s">
        <v>897</v>
      </c>
      <c r="C101" s="23" t="s">
        <v>1401</v>
      </c>
      <c r="D101" s="26">
        <v>43538</v>
      </c>
      <c r="E101" s="58">
        <v>7352.5</v>
      </c>
      <c r="F101" s="53" t="s">
        <v>9</v>
      </c>
    </row>
    <row r="102" spans="1:6" ht="15.75" customHeight="1" x14ac:dyDescent="0.25">
      <c r="A102" s="21" t="s">
        <v>1458</v>
      </c>
      <c r="B102" s="22" t="s">
        <v>480</v>
      </c>
      <c r="C102" s="22" t="s">
        <v>1401</v>
      </c>
      <c r="D102" s="33">
        <v>43538</v>
      </c>
      <c r="E102" s="60">
        <v>16029.3</v>
      </c>
      <c r="F102" s="54" t="s">
        <v>9</v>
      </c>
    </row>
    <row r="103" spans="1:6" ht="21" customHeight="1" x14ac:dyDescent="0.25">
      <c r="A103" s="24" t="s">
        <v>1459</v>
      </c>
      <c r="B103" s="25" t="s">
        <v>905</v>
      </c>
      <c r="C103" s="23" t="s">
        <v>1401</v>
      </c>
      <c r="D103" s="26">
        <v>43538</v>
      </c>
      <c r="E103" s="58">
        <v>7331.8</v>
      </c>
      <c r="F103" s="53" t="s">
        <v>9</v>
      </c>
    </row>
    <row r="104" spans="1:6" ht="34.5" customHeight="1" x14ac:dyDescent="0.25">
      <c r="A104" s="21" t="s">
        <v>1460</v>
      </c>
      <c r="B104" s="22" t="s">
        <v>907</v>
      </c>
      <c r="C104" s="22" t="s">
        <v>1461</v>
      </c>
      <c r="D104" s="33">
        <v>43538</v>
      </c>
      <c r="E104" s="60">
        <v>8130.2</v>
      </c>
      <c r="F104" s="54" t="s">
        <v>9</v>
      </c>
    </row>
    <row r="105" spans="1:6" ht="29.25" customHeight="1" x14ac:dyDescent="0.25">
      <c r="A105" s="24" t="s">
        <v>1462</v>
      </c>
      <c r="B105" s="25" t="s">
        <v>911</v>
      </c>
      <c r="C105" s="23" t="s">
        <v>1461</v>
      </c>
      <c r="D105" s="26">
        <v>43538</v>
      </c>
      <c r="E105" s="58">
        <v>7624.7</v>
      </c>
      <c r="F105" s="53" t="s">
        <v>9</v>
      </c>
    </row>
    <row r="106" spans="1:6" ht="40.5" customHeight="1" x14ac:dyDescent="0.25">
      <c r="A106" s="21" t="s">
        <v>1463</v>
      </c>
      <c r="B106" s="22" t="s">
        <v>916</v>
      </c>
      <c r="C106" s="22" t="s">
        <v>1461</v>
      </c>
      <c r="D106" s="33">
        <v>43538</v>
      </c>
      <c r="E106" s="60">
        <v>8971.4</v>
      </c>
      <c r="F106" s="54" t="s">
        <v>9</v>
      </c>
    </row>
    <row r="107" spans="1:6" ht="46.5" customHeight="1" x14ac:dyDescent="0.25">
      <c r="A107" s="24" t="s">
        <v>1464</v>
      </c>
      <c r="B107" s="25" t="s">
        <v>921</v>
      </c>
      <c r="C107" s="23" t="s">
        <v>1465</v>
      </c>
      <c r="D107" s="26">
        <v>43538</v>
      </c>
      <c r="E107" s="58">
        <v>6389.7</v>
      </c>
      <c r="F107" s="53" t="s">
        <v>9</v>
      </c>
    </row>
    <row r="108" spans="1:6" ht="27.75" customHeight="1" x14ac:dyDescent="0.25">
      <c r="A108" s="21" t="s">
        <v>1466</v>
      </c>
      <c r="B108" s="22" t="s">
        <v>500</v>
      </c>
      <c r="C108" s="22" t="s">
        <v>1401</v>
      </c>
      <c r="D108" s="33">
        <v>43538</v>
      </c>
      <c r="E108" s="60">
        <v>16029.2</v>
      </c>
      <c r="F108" s="54" t="s">
        <v>9</v>
      </c>
    </row>
    <row r="109" spans="1:6" ht="27.75" customHeight="1" x14ac:dyDescent="0.25">
      <c r="A109" s="24" t="s">
        <v>1467</v>
      </c>
      <c r="B109" s="25" t="s">
        <v>923</v>
      </c>
      <c r="C109" s="23" t="s">
        <v>1468</v>
      </c>
      <c r="D109" s="26">
        <v>43538</v>
      </c>
      <c r="E109" s="58">
        <v>3740.6</v>
      </c>
      <c r="F109" s="53" t="s">
        <v>9</v>
      </c>
    </row>
    <row r="110" spans="1:6" ht="39" customHeight="1" x14ac:dyDescent="0.25">
      <c r="A110" s="21" t="s">
        <v>1469</v>
      </c>
      <c r="B110" s="22" t="s">
        <v>925</v>
      </c>
      <c r="C110" s="22" t="s">
        <v>1470</v>
      </c>
      <c r="D110" s="33">
        <v>43538</v>
      </c>
      <c r="E110" s="60">
        <v>5356.1</v>
      </c>
      <c r="F110" s="54" t="s">
        <v>9</v>
      </c>
    </row>
    <row r="111" spans="1:6" ht="25.5" customHeight="1" x14ac:dyDescent="0.25">
      <c r="A111" s="24" t="s">
        <v>1471</v>
      </c>
      <c r="B111" s="25" t="s">
        <v>927</v>
      </c>
      <c r="C111" s="23" t="s">
        <v>1401</v>
      </c>
      <c r="D111" s="26">
        <v>43538</v>
      </c>
      <c r="E111" s="58">
        <v>16029.2</v>
      </c>
      <c r="F111" s="53" t="s">
        <v>9</v>
      </c>
    </row>
    <row r="112" spans="1:6" ht="42" customHeight="1" x14ac:dyDescent="0.25">
      <c r="A112" s="21" t="s">
        <v>1472</v>
      </c>
      <c r="B112" s="22" t="s">
        <v>1060</v>
      </c>
      <c r="C112" s="22" t="s">
        <v>1473</v>
      </c>
      <c r="D112" s="33">
        <v>43538</v>
      </c>
      <c r="E112" s="60">
        <v>5360.3</v>
      </c>
      <c r="F112" s="54" t="s">
        <v>9</v>
      </c>
    </row>
    <row r="113" spans="1:6" ht="22.5" customHeight="1" x14ac:dyDescent="0.25">
      <c r="A113" s="24" t="s">
        <v>1474</v>
      </c>
      <c r="B113" s="25" t="s">
        <v>1219</v>
      </c>
      <c r="C113" s="23" t="s">
        <v>1401</v>
      </c>
      <c r="D113" s="26">
        <v>43538</v>
      </c>
      <c r="E113" s="58">
        <v>16029.2</v>
      </c>
      <c r="F113" s="53" t="s">
        <v>9</v>
      </c>
    </row>
    <row r="114" spans="1:6" ht="28.5" customHeight="1" x14ac:dyDescent="0.25">
      <c r="A114" s="21" t="s">
        <v>1475</v>
      </c>
      <c r="B114" s="22" t="s">
        <v>506</v>
      </c>
      <c r="C114" s="22" t="s">
        <v>1401</v>
      </c>
      <c r="D114" s="33">
        <v>43538</v>
      </c>
      <c r="E114" s="60">
        <v>16029.2</v>
      </c>
      <c r="F114" s="54" t="s">
        <v>9</v>
      </c>
    </row>
    <row r="115" spans="1:6" ht="38.25" customHeight="1" x14ac:dyDescent="0.25">
      <c r="A115" s="24" t="s">
        <v>1476</v>
      </c>
      <c r="B115" s="25" t="s">
        <v>939</v>
      </c>
      <c r="C115" s="23" t="s">
        <v>1477</v>
      </c>
      <c r="D115" s="26">
        <v>43538</v>
      </c>
      <c r="E115" s="58">
        <v>5471</v>
      </c>
      <c r="F115" s="53" t="s">
        <v>9</v>
      </c>
    </row>
    <row r="116" spans="1:6" ht="38.25" customHeight="1" x14ac:dyDescent="0.25">
      <c r="A116" s="21" t="s">
        <v>1478</v>
      </c>
      <c r="B116" s="22" t="s">
        <v>943</v>
      </c>
      <c r="C116" s="22" t="s">
        <v>1479</v>
      </c>
      <c r="D116" s="33">
        <v>43538</v>
      </c>
      <c r="E116" s="60">
        <v>4328.1000000000004</v>
      </c>
      <c r="F116" s="54" t="s">
        <v>9</v>
      </c>
    </row>
    <row r="117" spans="1:6" ht="41.25" customHeight="1" x14ac:dyDescent="0.25">
      <c r="A117" s="24" t="s">
        <v>1480</v>
      </c>
      <c r="B117" s="25" t="s">
        <v>950</v>
      </c>
      <c r="C117" s="23" t="s">
        <v>1481</v>
      </c>
      <c r="D117" s="26">
        <v>43538</v>
      </c>
      <c r="E117" s="58">
        <v>6285.1</v>
      </c>
      <c r="F117" s="53" t="s">
        <v>9</v>
      </c>
    </row>
    <row r="118" spans="1:6" ht="39" customHeight="1" x14ac:dyDescent="0.25">
      <c r="A118" s="21" t="s">
        <v>1482</v>
      </c>
      <c r="B118" s="22" t="s">
        <v>952</v>
      </c>
      <c r="C118" s="22" t="s">
        <v>1483</v>
      </c>
      <c r="D118" s="33">
        <v>43538</v>
      </c>
      <c r="E118" s="60">
        <v>5934.4</v>
      </c>
      <c r="F118" s="54" t="s">
        <v>9</v>
      </c>
    </row>
    <row r="119" spans="1:6" ht="28.5" customHeight="1" x14ac:dyDescent="0.25">
      <c r="A119" s="24" t="s">
        <v>1484</v>
      </c>
      <c r="B119" s="25" t="s">
        <v>536</v>
      </c>
      <c r="C119" s="23" t="s">
        <v>1401</v>
      </c>
      <c r="D119" s="26">
        <v>43538</v>
      </c>
      <c r="E119" s="58">
        <v>6354.2</v>
      </c>
      <c r="F119" s="53" t="s">
        <v>9</v>
      </c>
    </row>
    <row r="120" spans="1:6" ht="26.25" customHeight="1" x14ac:dyDescent="0.25">
      <c r="A120" s="21" t="s">
        <v>1485</v>
      </c>
      <c r="B120" s="22" t="s">
        <v>980</v>
      </c>
      <c r="C120" s="22" t="s">
        <v>1401</v>
      </c>
      <c r="D120" s="33">
        <v>43538</v>
      </c>
      <c r="E120" s="60">
        <v>23929.5</v>
      </c>
      <c r="F120" s="54" t="s">
        <v>9</v>
      </c>
    </row>
    <row r="121" spans="1:6" ht="29.25" customHeight="1" x14ac:dyDescent="0.25">
      <c r="A121" s="24" t="s">
        <v>1486</v>
      </c>
      <c r="B121" s="25" t="s">
        <v>1193</v>
      </c>
      <c r="C121" s="23" t="s">
        <v>1401</v>
      </c>
      <c r="D121" s="26">
        <v>43538</v>
      </c>
      <c r="E121" s="58">
        <v>9703.5</v>
      </c>
      <c r="F121" s="53" t="s">
        <v>9</v>
      </c>
    </row>
    <row r="122" spans="1:6" ht="30" customHeight="1" x14ac:dyDescent="0.25">
      <c r="A122" s="21" t="s">
        <v>1487</v>
      </c>
      <c r="B122" s="22" t="s">
        <v>1199</v>
      </c>
      <c r="C122" s="22" t="s">
        <v>1401</v>
      </c>
      <c r="D122" s="33">
        <v>43538</v>
      </c>
      <c r="E122" s="60">
        <v>5537.6</v>
      </c>
      <c r="F122" s="54" t="s">
        <v>9</v>
      </c>
    </row>
    <row r="123" spans="1:6" ht="27" customHeight="1" x14ac:dyDescent="0.25">
      <c r="A123" s="24" t="s">
        <v>1488</v>
      </c>
      <c r="B123" s="25" t="s">
        <v>1222</v>
      </c>
      <c r="C123" s="23" t="s">
        <v>1401</v>
      </c>
      <c r="D123" s="26">
        <v>43538</v>
      </c>
      <c r="E123" s="58">
        <v>9703.4</v>
      </c>
      <c r="F123" s="53" t="s">
        <v>9</v>
      </c>
    </row>
    <row r="124" spans="1:6" ht="28.5" customHeight="1" x14ac:dyDescent="0.25">
      <c r="A124" s="21" t="s">
        <v>1489</v>
      </c>
      <c r="B124" s="22" t="s">
        <v>1206</v>
      </c>
      <c r="C124" s="22" t="s">
        <v>1401</v>
      </c>
      <c r="D124" s="33">
        <v>43538</v>
      </c>
      <c r="E124" s="60">
        <v>10385.5</v>
      </c>
      <c r="F124" s="54" t="s">
        <v>9</v>
      </c>
    </row>
    <row r="125" spans="1:6" ht="27" customHeight="1" x14ac:dyDescent="0.25">
      <c r="A125" s="24" t="s">
        <v>1490</v>
      </c>
      <c r="B125" s="25" t="s">
        <v>1491</v>
      </c>
      <c r="C125" s="23" t="s">
        <v>1401</v>
      </c>
      <c r="D125" s="26">
        <v>43538</v>
      </c>
      <c r="E125" s="58">
        <v>6354.2</v>
      </c>
      <c r="F125" s="53" t="s">
        <v>9</v>
      </c>
    </row>
    <row r="126" spans="1:6" ht="32.25" customHeight="1" x14ac:dyDescent="0.25">
      <c r="A126" s="21" t="s">
        <v>1492</v>
      </c>
      <c r="B126" s="22" t="s">
        <v>1494</v>
      </c>
      <c r="C126" s="22" t="s">
        <v>1493</v>
      </c>
      <c r="D126" s="33">
        <v>43538</v>
      </c>
      <c r="E126" s="60">
        <v>7330.6</v>
      </c>
      <c r="F126" s="54" t="s">
        <v>9</v>
      </c>
    </row>
    <row r="127" spans="1:6" ht="26.25" customHeight="1" x14ac:dyDescent="0.25">
      <c r="A127" s="24" t="s">
        <v>1495</v>
      </c>
      <c r="B127" s="25" t="s">
        <v>1496</v>
      </c>
      <c r="C127" s="23" t="s">
        <v>1401</v>
      </c>
      <c r="D127" s="26">
        <v>43538</v>
      </c>
      <c r="E127" s="58">
        <v>6354.2</v>
      </c>
      <c r="F127" s="53" t="s">
        <v>9</v>
      </c>
    </row>
    <row r="128" spans="1:6" ht="36" customHeight="1" x14ac:dyDescent="0.25">
      <c r="A128" s="21" t="s">
        <v>1497</v>
      </c>
      <c r="B128" s="22" t="s">
        <v>1499</v>
      </c>
      <c r="C128" s="22" t="s">
        <v>1498</v>
      </c>
      <c r="D128" s="33">
        <v>43538</v>
      </c>
      <c r="E128" s="60">
        <v>4274.3999999999996</v>
      </c>
      <c r="F128" s="54" t="s">
        <v>9</v>
      </c>
    </row>
    <row r="129" spans="1:6" ht="51.75" customHeight="1" x14ac:dyDescent="0.25">
      <c r="A129" s="24" t="s">
        <v>1500</v>
      </c>
      <c r="B129" s="25" t="s">
        <v>549</v>
      </c>
      <c r="C129" s="23" t="s">
        <v>1501</v>
      </c>
      <c r="D129" s="26">
        <v>43538</v>
      </c>
      <c r="E129" s="58">
        <v>2175.37</v>
      </c>
      <c r="F129" s="53" t="s">
        <v>9</v>
      </c>
    </row>
    <row r="130" spans="1:6" ht="47.25" customHeight="1" x14ac:dyDescent="0.25">
      <c r="A130" s="21" t="s">
        <v>1502</v>
      </c>
      <c r="B130" s="22" t="s">
        <v>549</v>
      </c>
      <c r="C130" s="22" t="s">
        <v>1503</v>
      </c>
      <c r="D130" s="33">
        <v>43538</v>
      </c>
      <c r="E130" s="60">
        <v>1087.68</v>
      </c>
      <c r="F130" s="54" t="s">
        <v>9</v>
      </c>
    </row>
    <row r="131" spans="1:6" ht="45" customHeight="1" x14ac:dyDescent="0.25">
      <c r="A131" s="24" t="s">
        <v>1504</v>
      </c>
      <c r="B131" s="25" t="s">
        <v>667</v>
      </c>
      <c r="C131" s="23" t="s">
        <v>1505</v>
      </c>
      <c r="D131" s="26">
        <v>43538</v>
      </c>
      <c r="E131" s="58">
        <v>9000</v>
      </c>
      <c r="F131" s="53" t="s">
        <v>9</v>
      </c>
    </row>
    <row r="132" spans="1:6" ht="35.25" customHeight="1" x14ac:dyDescent="0.25">
      <c r="A132" s="21" t="s">
        <v>1506</v>
      </c>
      <c r="B132" s="22" t="s">
        <v>554</v>
      </c>
      <c r="C132" s="22" t="s">
        <v>1507</v>
      </c>
      <c r="D132" s="33">
        <v>43538</v>
      </c>
      <c r="E132" s="60">
        <v>1011.53</v>
      </c>
      <c r="F132" s="54" t="s">
        <v>9</v>
      </c>
    </row>
    <row r="133" spans="1:6" ht="31.5" customHeight="1" x14ac:dyDescent="0.25">
      <c r="A133" s="24" t="s">
        <v>16</v>
      </c>
      <c r="B133" s="25" t="s">
        <v>726</v>
      </c>
      <c r="C133" s="23" t="s">
        <v>1509</v>
      </c>
      <c r="D133" s="26">
        <v>43543</v>
      </c>
      <c r="E133" s="58">
        <v>274457.99</v>
      </c>
      <c r="F133" s="53">
        <v>165694876</v>
      </c>
    </row>
    <row r="134" spans="1:6" ht="29.25" customHeight="1" x14ac:dyDescent="0.25">
      <c r="A134" s="21" t="s">
        <v>1510</v>
      </c>
      <c r="B134" s="22" t="s">
        <v>1235</v>
      </c>
      <c r="C134" s="22" t="s">
        <v>1511</v>
      </c>
      <c r="D134" s="33">
        <v>43543</v>
      </c>
      <c r="E134" s="60">
        <v>29037.599999999999</v>
      </c>
      <c r="F134" s="54">
        <v>165694876</v>
      </c>
    </row>
    <row r="135" spans="1:6" ht="30.75" customHeight="1" x14ac:dyDescent="0.25">
      <c r="A135" s="24" t="s">
        <v>1512</v>
      </c>
      <c r="B135" s="25" t="s">
        <v>1235</v>
      </c>
      <c r="C135" s="23" t="s">
        <v>1513</v>
      </c>
      <c r="D135" s="26">
        <v>43543</v>
      </c>
      <c r="E135" s="58">
        <v>29536.49</v>
      </c>
      <c r="F135" s="53">
        <v>165694876</v>
      </c>
    </row>
    <row r="136" spans="1:6" ht="28.5" customHeight="1" x14ac:dyDescent="0.25">
      <c r="A136" s="21" t="s">
        <v>1514</v>
      </c>
      <c r="B136" s="22" t="s">
        <v>1235</v>
      </c>
      <c r="C136" s="22" t="s">
        <v>1515</v>
      </c>
      <c r="D136" s="33">
        <v>43543</v>
      </c>
      <c r="E136" s="60">
        <v>29698.98</v>
      </c>
      <c r="F136" s="54">
        <v>165694876</v>
      </c>
    </row>
    <row r="137" spans="1:6" ht="36" customHeight="1" x14ac:dyDescent="0.25">
      <c r="A137" s="24" t="s">
        <v>16</v>
      </c>
      <c r="B137" s="25" t="s">
        <v>23</v>
      </c>
      <c r="C137" s="23" t="s">
        <v>1516</v>
      </c>
      <c r="D137" s="26">
        <v>43543</v>
      </c>
      <c r="E137" s="58">
        <v>1110111</v>
      </c>
      <c r="F137" s="53">
        <v>165694876</v>
      </c>
    </row>
    <row r="138" spans="1:6" ht="27" customHeight="1" x14ac:dyDescent="0.25">
      <c r="A138" s="21" t="s">
        <v>1517</v>
      </c>
      <c r="B138" s="22" t="s">
        <v>20</v>
      </c>
      <c r="C138" s="22" t="s">
        <v>20</v>
      </c>
      <c r="D138" s="33">
        <v>43545</v>
      </c>
      <c r="E138" s="60">
        <v>0</v>
      </c>
      <c r="F138" s="54">
        <v>165694876</v>
      </c>
    </row>
    <row r="139" spans="1:6" ht="30" customHeight="1" x14ac:dyDescent="0.25">
      <c r="A139" s="24" t="s">
        <v>1518</v>
      </c>
      <c r="B139" s="25" t="s">
        <v>20</v>
      </c>
      <c r="C139" s="23" t="s">
        <v>20</v>
      </c>
      <c r="D139" s="26"/>
      <c r="E139" s="58">
        <v>0</v>
      </c>
      <c r="F139" s="53">
        <v>165694876</v>
      </c>
    </row>
    <row r="140" spans="1:6" ht="81.75" customHeight="1" x14ac:dyDescent="0.25">
      <c r="A140" s="21" t="s">
        <v>1519</v>
      </c>
      <c r="B140" s="22" t="s">
        <v>1521</v>
      </c>
      <c r="C140" s="22" t="s">
        <v>1520</v>
      </c>
      <c r="D140" s="33">
        <v>43546</v>
      </c>
      <c r="E140" s="60">
        <v>98936.19</v>
      </c>
      <c r="F140" s="54">
        <v>165694876</v>
      </c>
    </row>
    <row r="141" spans="1:6" ht="43.5" customHeight="1" x14ac:dyDescent="0.25">
      <c r="A141" s="24" t="s">
        <v>16</v>
      </c>
      <c r="B141" s="25" t="s">
        <v>1522</v>
      </c>
      <c r="C141" s="23" t="s">
        <v>4778</v>
      </c>
      <c r="D141" s="26">
        <v>43546</v>
      </c>
      <c r="E141" s="58">
        <v>326250</v>
      </c>
      <c r="F141" s="53">
        <v>165694876</v>
      </c>
    </row>
    <row r="142" spans="1:6" ht="57.75" customHeight="1" x14ac:dyDescent="0.25">
      <c r="A142" s="21" t="s">
        <v>16</v>
      </c>
      <c r="B142" s="22" t="s">
        <v>1524</v>
      </c>
      <c r="C142" s="22" t="s">
        <v>1523</v>
      </c>
      <c r="D142" s="33">
        <v>43546</v>
      </c>
      <c r="E142" s="60">
        <v>152597.79999999999</v>
      </c>
      <c r="F142" s="54">
        <v>165694876</v>
      </c>
    </row>
    <row r="143" spans="1:6" ht="59.25" customHeight="1" x14ac:dyDescent="0.25">
      <c r="A143" s="24" t="s">
        <v>16</v>
      </c>
      <c r="B143" s="25" t="s">
        <v>1525</v>
      </c>
      <c r="C143" s="23" t="s">
        <v>4779</v>
      </c>
      <c r="D143" s="26">
        <v>43546</v>
      </c>
      <c r="E143" s="58">
        <f>126668.72+107555.2</f>
        <v>234223.91999999998</v>
      </c>
      <c r="F143" s="53">
        <v>165694876</v>
      </c>
    </row>
    <row r="144" spans="1:6" ht="51" customHeight="1" x14ac:dyDescent="0.25">
      <c r="A144" s="21" t="s">
        <v>16</v>
      </c>
      <c r="B144" s="22" t="s">
        <v>745</v>
      </c>
      <c r="C144" s="22" t="s">
        <v>4780</v>
      </c>
      <c r="D144" s="33">
        <v>43546</v>
      </c>
      <c r="E144" s="60">
        <v>200000</v>
      </c>
      <c r="F144" s="54">
        <v>165694876</v>
      </c>
    </row>
    <row r="145" spans="1:6" ht="56.25" customHeight="1" x14ac:dyDescent="0.25">
      <c r="A145" s="24" t="s">
        <v>16</v>
      </c>
      <c r="B145" s="25" t="s">
        <v>1072</v>
      </c>
      <c r="C145" s="23" t="s">
        <v>1526</v>
      </c>
      <c r="D145" s="26">
        <v>43546</v>
      </c>
      <c r="E145" s="58">
        <f>555678.47-277839.23</f>
        <v>277839.24</v>
      </c>
      <c r="F145" s="53">
        <v>165694876</v>
      </c>
    </row>
    <row r="146" spans="1:6" ht="373.5" customHeight="1" x14ac:dyDescent="0.25">
      <c r="A146" s="21" t="s">
        <v>16</v>
      </c>
      <c r="B146" s="22" t="s">
        <v>1527</v>
      </c>
      <c r="C146" s="22" t="s">
        <v>4781</v>
      </c>
      <c r="D146" s="33">
        <v>43546</v>
      </c>
      <c r="E146" s="60">
        <v>1246338.49</v>
      </c>
      <c r="F146" s="54">
        <v>165694876</v>
      </c>
    </row>
    <row r="147" spans="1:6" ht="84" customHeight="1" x14ac:dyDescent="0.25">
      <c r="A147" s="24" t="s">
        <v>16</v>
      </c>
      <c r="B147" s="25" t="s">
        <v>1529</v>
      </c>
      <c r="C147" s="23" t="s">
        <v>1528</v>
      </c>
      <c r="D147" s="26">
        <v>43546</v>
      </c>
      <c r="E147" s="58">
        <v>184218.39</v>
      </c>
      <c r="F147" s="53">
        <v>165694876</v>
      </c>
    </row>
    <row r="148" spans="1:6" ht="80.25" customHeight="1" x14ac:dyDescent="0.25">
      <c r="A148" s="21" t="s">
        <v>16</v>
      </c>
      <c r="B148" s="22" t="s">
        <v>1531</v>
      </c>
      <c r="C148" s="22" t="s">
        <v>1530</v>
      </c>
      <c r="D148" s="33">
        <v>43546</v>
      </c>
      <c r="E148" s="60">
        <v>126482.53</v>
      </c>
      <c r="F148" s="54">
        <v>165694876</v>
      </c>
    </row>
    <row r="149" spans="1:6" ht="47.25" customHeight="1" x14ac:dyDescent="0.25">
      <c r="A149" s="24" t="s">
        <v>16</v>
      </c>
      <c r="B149" s="25" t="s">
        <v>735</v>
      </c>
      <c r="C149" s="23" t="s">
        <v>1532</v>
      </c>
      <c r="D149" s="26">
        <v>43546</v>
      </c>
      <c r="E149" s="58">
        <v>21203.53</v>
      </c>
      <c r="F149" s="53">
        <v>165694876</v>
      </c>
    </row>
    <row r="150" spans="1:6" ht="48.75" customHeight="1" x14ac:dyDescent="0.25">
      <c r="A150" s="21" t="s">
        <v>16</v>
      </c>
      <c r="B150" s="22" t="s">
        <v>735</v>
      </c>
      <c r="C150" s="22" t="s">
        <v>1533</v>
      </c>
      <c r="D150" s="33">
        <v>43546</v>
      </c>
      <c r="E150" s="60">
        <v>21203.53</v>
      </c>
      <c r="F150" s="54">
        <v>165694876</v>
      </c>
    </row>
    <row r="151" spans="1:6" ht="41.25" customHeight="1" x14ac:dyDescent="0.25">
      <c r="A151" s="24" t="s">
        <v>16</v>
      </c>
      <c r="B151" s="25" t="s">
        <v>1247</v>
      </c>
      <c r="C151" s="23" t="s">
        <v>4782</v>
      </c>
      <c r="D151" s="26">
        <v>43553</v>
      </c>
      <c r="E151" s="58">
        <v>479478.7</v>
      </c>
      <c r="F151" s="53">
        <v>165694876</v>
      </c>
    </row>
    <row r="152" spans="1:6" ht="41.25" customHeight="1" x14ac:dyDescent="0.25">
      <c r="A152" s="21" t="s">
        <v>16</v>
      </c>
      <c r="B152" s="22" t="s">
        <v>743</v>
      </c>
      <c r="C152" s="22" t="s">
        <v>1534</v>
      </c>
      <c r="D152" s="33">
        <v>43553</v>
      </c>
      <c r="E152" s="60">
        <v>295666.03999999998</v>
      </c>
      <c r="F152" s="54">
        <v>165694876</v>
      </c>
    </row>
    <row r="153" spans="1:6" ht="82.5" customHeight="1" x14ac:dyDescent="0.25">
      <c r="A153" s="24" t="s">
        <v>16</v>
      </c>
      <c r="B153" s="25" t="s">
        <v>1372</v>
      </c>
      <c r="C153" s="23" t="s">
        <v>1535</v>
      </c>
      <c r="D153" s="26">
        <v>43553</v>
      </c>
      <c r="E153" s="58">
        <v>86826</v>
      </c>
      <c r="F153" s="53">
        <v>165694876</v>
      </c>
    </row>
    <row r="154" spans="1:6" ht="90" customHeight="1" x14ac:dyDescent="0.25">
      <c r="A154" s="21" t="s">
        <v>16</v>
      </c>
      <c r="B154" s="22" t="s">
        <v>741</v>
      </c>
      <c r="C154" s="22" t="s">
        <v>1536</v>
      </c>
      <c r="D154" s="33">
        <v>43553</v>
      </c>
      <c r="E154" s="60">
        <v>420408.57</v>
      </c>
      <c r="F154" s="54">
        <v>165694876</v>
      </c>
    </row>
    <row r="155" spans="1:6" ht="81.75" customHeight="1" x14ac:dyDescent="0.25">
      <c r="A155" s="24" t="s">
        <v>16</v>
      </c>
      <c r="B155" s="25" t="s">
        <v>757</v>
      </c>
      <c r="C155" s="23" t="s">
        <v>4783</v>
      </c>
      <c r="D155" s="26">
        <v>43553</v>
      </c>
      <c r="E155" s="58">
        <v>300000</v>
      </c>
      <c r="F155" s="53">
        <v>165694876</v>
      </c>
    </row>
    <row r="156" spans="1:6" ht="27" customHeight="1" x14ac:dyDescent="0.25">
      <c r="A156" s="21" t="s">
        <v>1537</v>
      </c>
      <c r="B156" s="22" t="s">
        <v>20</v>
      </c>
      <c r="C156" s="22" t="s">
        <v>20</v>
      </c>
      <c r="D156" s="33">
        <v>43553</v>
      </c>
      <c r="E156" s="60">
        <v>0</v>
      </c>
      <c r="F156" s="54">
        <v>165694876</v>
      </c>
    </row>
    <row r="157" spans="1:6" x14ac:dyDescent="0.25">
      <c r="A157" s="24" t="s">
        <v>1538</v>
      </c>
      <c r="B157" s="25" t="s">
        <v>15</v>
      </c>
      <c r="C157" s="23" t="s">
        <v>751</v>
      </c>
      <c r="D157" s="26">
        <v>43553</v>
      </c>
      <c r="E157" s="58">
        <v>8937.86</v>
      </c>
      <c r="F157" s="53">
        <v>165694876</v>
      </c>
    </row>
    <row r="158" spans="1:6" ht="79.5" customHeight="1" x14ac:dyDescent="0.25">
      <c r="A158" s="21" t="s">
        <v>16</v>
      </c>
      <c r="B158" s="22" t="s">
        <v>763</v>
      </c>
      <c r="C158" s="22" t="s">
        <v>1539</v>
      </c>
      <c r="D158" s="33">
        <v>43546</v>
      </c>
      <c r="E158" s="60">
        <v>500000</v>
      </c>
      <c r="F158" s="54">
        <v>165695368</v>
      </c>
    </row>
    <row r="159" spans="1:6" ht="81.75" customHeight="1" x14ac:dyDescent="0.25">
      <c r="A159" s="24" t="s">
        <v>16</v>
      </c>
      <c r="B159" s="25" t="s">
        <v>1540</v>
      </c>
      <c r="C159" s="23" t="s">
        <v>4784</v>
      </c>
      <c r="D159" s="26">
        <v>43546</v>
      </c>
      <c r="E159" s="58">
        <v>51464.9</v>
      </c>
      <c r="F159" s="53">
        <v>165695368</v>
      </c>
    </row>
    <row r="160" spans="1:6" ht="30.75" customHeight="1" x14ac:dyDescent="0.25">
      <c r="A160" s="21"/>
      <c r="B160" s="22"/>
      <c r="C160" s="22" t="s">
        <v>7</v>
      </c>
      <c r="D160" s="33"/>
      <c r="E160" s="60"/>
      <c r="F160" s="54">
        <v>165695252</v>
      </c>
    </row>
    <row r="161" spans="1:6" ht="28.5" customHeight="1" x14ac:dyDescent="0.25">
      <c r="A161" s="24" t="s">
        <v>25</v>
      </c>
      <c r="B161" s="25" t="s">
        <v>720</v>
      </c>
      <c r="C161" s="23" t="s">
        <v>26</v>
      </c>
      <c r="D161" s="26">
        <v>43544</v>
      </c>
      <c r="E161" s="58"/>
      <c r="F161" s="53" t="s">
        <v>1541</v>
      </c>
    </row>
    <row r="162" spans="1:6" x14ac:dyDescent="0.25">
      <c r="A162" s="21" t="s">
        <v>25</v>
      </c>
      <c r="B162" s="22" t="s">
        <v>720</v>
      </c>
      <c r="C162" s="22" t="s">
        <v>1542</v>
      </c>
      <c r="D162" s="33">
        <v>43543</v>
      </c>
      <c r="E162" s="60"/>
      <c r="F162" s="54" t="s">
        <v>767</v>
      </c>
    </row>
    <row r="163" spans="1:6" ht="27" customHeight="1" x14ac:dyDescent="0.25">
      <c r="A163" s="24" t="s">
        <v>25</v>
      </c>
      <c r="B163" s="25" t="s">
        <v>720</v>
      </c>
      <c r="C163" s="23" t="s">
        <v>26</v>
      </c>
      <c r="D163" s="26">
        <v>43546</v>
      </c>
      <c r="E163" s="58"/>
      <c r="F163" s="53" t="s">
        <v>767</v>
      </c>
    </row>
    <row r="164" spans="1:6" ht="28.5" x14ac:dyDescent="0.25">
      <c r="A164" s="21" t="s">
        <v>25</v>
      </c>
      <c r="B164" s="22" t="s">
        <v>720</v>
      </c>
      <c r="C164" s="22" t="s">
        <v>771</v>
      </c>
      <c r="D164" s="33">
        <v>43546</v>
      </c>
      <c r="E164" s="60"/>
      <c r="F164" s="54" t="s">
        <v>767</v>
      </c>
    </row>
    <row r="165" spans="1:6" ht="23.25" customHeight="1" x14ac:dyDescent="0.25">
      <c r="A165" s="24" t="s">
        <v>25</v>
      </c>
      <c r="B165" s="25" t="s">
        <v>720</v>
      </c>
      <c r="C165" s="23" t="s">
        <v>27</v>
      </c>
      <c r="D165" s="26">
        <v>43552</v>
      </c>
      <c r="E165" s="58"/>
      <c r="F165" s="53" t="s">
        <v>767</v>
      </c>
    </row>
    <row r="166" spans="1:6" ht="22.5" customHeight="1" x14ac:dyDescent="0.25">
      <c r="A166" s="21" t="s">
        <v>25</v>
      </c>
      <c r="B166" s="22" t="s">
        <v>720</v>
      </c>
      <c r="C166" s="22" t="s">
        <v>26</v>
      </c>
      <c r="D166" s="33">
        <v>43553</v>
      </c>
      <c r="E166" s="60"/>
      <c r="F166" s="54" t="s">
        <v>767</v>
      </c>
    </row>
    <row r="167" spans="1:6" ht="25.5" customHeight="1" x14ac:dyDescent="0.25">
      <c r="A167" s="24" t="s">
        <v>197</v>
      </c>
      <c r="B167" s="25" t="s">
        <v>214</v>
      </c>
      <c r="C167" s="23" t="s">
        <v>214</v>
      </c>
      <c r="D167" s="26">
        <v>43552</v>
      </c>
      <c r="E167" s="58">
        <v>1897756.7</v>
      </c>
      <c r="F167" s="53" t="s">
        <v>1090</v>
      </c>
    </row>
    <row r="168" spans="1:6" ht="32.25" customHeight="1" x14ac:dyDescent="0.25">
      <c r="A168" s="21" t="s">
        <v>1543</v>
      </c>
      <c r="B168" s="22" t="s">
        <v>330</v>
      </c>
      <c r="C168" s="22" t="s">
        <v>1544</v>
      </c>
      <c r="D168" s="33">
        <v>43552</v>
      </c>
      <c r="E168" s="60">
        <v>6848.1</v>
      </c>
      <c r="F168" s="54" t="s">
        <v>1090</v>
      </c>
    </row>
    <row r="169" spans="1:6" ht="26.25" customHeight="1" x14ac:dyDescent="0.25">
      <c r="A169" s="24" t="s">
        <v>1545</v>
      </c>
      <c r="B169" s="25" t="s">
        <v>332</v>
      </c>
      <c r="C169" s="23" t="s">
        <v>1544</v>
      </c>
      <c r="D169" s="26">
        <v>43552</v>
      </c>
      <c r="E169" s="58">
        <v>6044.4</v>
      </c>
      <c r="F169" s="53" t="s">
        <v>1090</v>
      </c>
    </row>
    <row r="170" spans="1:6" ht="25.5" customHeight="1" x14ac:dyDescent="0.25">
      <c r="A170" s="21" t="s">
        <v>1546</v>
      </c>
      <c r="B170" s="22" t="s">
        <v>334</v>
      </c>
      <c r="C170" s="22" t="s">
        <v>1544</v>
      </c>
      <c r="D170" s="33">
        <v>43552</v>
      </c>
      <c r="E170" s="60">
        <v>5878.5</v>
      </c>
      <c r="F170" s="54" t="s">
        <v>1090</v>
      </c>
    </row>
    <row r="171" spans="1:6" x14ac:dyDescent="0.25">
      <c r="A171" s="24" t="s">
        <v>1547</v>
      </c>
      <c r="B171" s="25" t="s">
        <v>20</v>
      </c>
      <c r="C171" s="23" t="s">
        <v>20</v>
      </c>
      <c r="D171" s="26">
        <v>43552</v>
      </c>
      <c r="E171" s="58">
        <v>0</v>
      </c>
      <c r="F171" s="53" t="s">
        <v>1090</v>
      </c>
    </row>
    <row r="172" spans="1:6" ht="23.25" customHeight="1" x14ac:dyDescent="0.25">
      <c r="A172" s="21" t="s">
        <v>1548</v>
      </c>
      <c r="B172" s="22" t="s">
        <v>336</v>
      </c>
      <c r="C172" s="22" t="s">
        <v>1544</v>
      </c>
      <c r="D172" s="33">
        <v>43552</v>
      </c>
      <c r="E172" s="60">
        <v>10071.200000000001</v>
      </c>
      <c r="F172" s="54" t="s">
        <v>1090</v>
      </c>
    </row>
    <row r="173" spans="1:6" ht="20.25" customHeight="1" x14ac:dyDescent="0.25">
      <c r="A173" s="24" t="s">
        <v>1549</v>
      </c>
      <c r="B173" s="25" t="s">
        <v>338</v>
      </c>
      <c r="C173" s="23" t="s">
        <v>1544</v>
      </c>
      <c r="D173" s="26">
        <v>43552</v>
      </c>
      <c r="E173" s="58">
        <v>5112.3999999999996</v>
      </c>
      <c r="F173" s="53" t="s">
        <v>1090</v>
      </c>
    </row>
    <row r="174" spans="1:6" ht="20.25" customHeight="1" x14ac:dyDescent="0.25">
      <c r="A174" s="21" t="s">
        <v>1550</v>
      </c>
      <c r="B174" s="22" t="s">
        <v>340</v>
      </c>
      <c r="C174" s="22" t="s">
        <v>1544</v>
      </c>
      <c r="D174" s="33">
        <v>43552</v>
      </c>
      <c r="E174" s="60">
        <v>5306.5</v>
      </c>
      <c r="F174" s="54" t="s">
        <v>1090</v>
      </c>
    </row>
    <row r="175" spans="1:6" ht="27" customHeight="1" x14ac:dyDescent="0.25">
      <c r="A175" s="24" t="s">
        <v>1551</v>
      </c>
      <c r="B175" s="25" t="s">
        <v>342</v>
      </c>
      <c r="C175" s="23" t="s">
        <v>1544</v>
      </c>
      <c r="D175" s="26">
        <v>43552</v>
      </c>
      <c r="E175" s="58">
        <v>10811.9</v>
      </c>
      <c r="F175" s="53" t="s">
        <v>1090</v>
      </c>
    </row>
    <row r="176" spans="1:6" ht="26.25" customHeight="1" x14ac:dyDescent="0.25">
      <c r="A176" s="21" t="s">
        <v>1552</v>
      </c>
      <c r="B176" s="22" t="s">
        <v>344</v>
      </c>
      <c r="C176" s="22" t="s">
        <v>1544</v>
      </c>
      <c r="D176" s="33">
        <v>43552</v>
      </c>
      <c r="E176" s="60">
        <v>7310.5</v>
      </c>
      <c r="F176" s="54" t="s">
        <v>1090</v>
      </c>
    </row>
    <row r="177" spans="1:6" ht="22.5" customHeight="1" x14ac:dyDescent="0.25">
      <c r="A177" s="24" t="s">
        <v>1553</v>
      </c>
      <c r="B177" s="25" t="s">
        <v>346</v>
      </c>
      <c r="C177" s="23" t="s">
        <v>1544</v>
      </c>
      <c r="D177" s="26">
        <v>43552</v>
      </c>
      <c r="E177" s="58">
        <v>5433.3</v>
      </c>
      <c r="F177" s="53" t="s">
        <v>1090</v>
      </c>
    </row>
    <row r="178" spans="1:6" ht="28.5" customHeight="1" x14ac:dyDescent="0.25">
      <c r="A178" s="21" t="s">
        <v>1554</v>
      </c>
      <c r="B178" s="22" t="s">
        <v>348</v>
      </c>
      <c r="C178" s="22" t="s">
        <v>1544</v>
      </c>
      <c r="D178" s="33">
        <v>43552</v>
      </c>
      <c r="E178" s="60">
        <v>8544.7000000000007</v>
      </c>
      <c r="F178" s="54" t="s">
        <v>1090</v>
      </c>
    </row>
    <row r="179" spans="1:6" ht="38.25" customHeight="1" x14ac:dyDescent="0.25">
      <c r="A179" s="24" t="s">
        <v>1555</v>
      </c>
      <c r="B179" s="25" t="s">
        <v>350</v>
      </c>
      <c r="C179" s="23" t="s">
        <v>1556</v>
      </c>
      <c r="D179" s="26">
        <v>43552</v>
      </c>
      <c r="E179" s="58">
        <v>15062.3</v>
      </c>
      <c r="F179" s="53" t="s">
        <v>1090</v>
      </c>
    </row>
    <row r="180" spans="1:6" ht="30" customHeight="1" x14ac:dyDescent="0.25">
      <c r="A180" s="21" t="s">
        <v>1557</v>
      </c>
      <c r="B180" s="22" t="s">
        <v>352</v>
      </c>
      <c r="C180" s="22" t="s">
        <v>1544</v>
      </c>
      <c r="D180" s="33">
        <v>43552</v>
      </c>
      <c r="E180" s="60">
        <v>8309.2000000000007</v>
      </c>
      <c r="F180" s="54" t="s">
        <v>1090</v>
      </c>
    </row>
    <row r="181" spans="1:6" ht="38.25" customHeight="1" x14ac:dyDescent="0.25">
      <c r="A181" s="24" t="s">
        <v>1558</v>
      </c>
      <c r="B181" s="25" t="s">
        <v>356</v>
      </c>
      <c r="C181" s="23" t="s">
        <v>1544</v>
      </c>
      <c r="D181" s="26">
        <v>43552</v>
      </c>
      <c r="E181" s="58">
        <v>7090.7</v>
      </c>
      <c r="F181" s="53" t="s">
        <v>1090</v>
      </c>
    </row>
    <row r="182" spans="1:6" ht="43.5" customHeight="1" x14ac:dyDescent="0.25">
      <c r="A182" s="21" t="s">
        <v>1559</v>
      </c>
      <c r="B182" s="22" t="s">
        <v>358</v>
      </c>
      <c r="C182" s="22" t="s">
        <v>1544</v>
      </c>
      <c r="D182" s="33">
        <v>43552</v>
      </c>
      <c r="E182" s="60">
        <v>6934.1</v>
      </c>
      <c r="F182" s="54" t="s">
        <v>1090</v>
      </c>
    </row>
    <row r="183" spans="1:6" ht="30" customHeight="1" x14ac:dyDescent="0.25">
      <c r="A183" s="24" t="s">
        <v>1560</v>
      </c>
      <c r="B183" s="25" t="s">
        <v>360</v>
      </c>
      <c r="C183" s="23" t="s">
        <v>1544</v>
      </c>
      <c r="D183" s="26">
        <v>43552</v>
      </c>
      <c r="E183" s="58">
        <v>8603.1</v>
      </c>
      <c r="F183" s="53" t="s">
        <v>1090</v>
      </c>
    </row>
    <row r="184" spans="1:6" ht="31.5" customHeight="1" x14ac:dyDescent="0.25">
      <c r="A184" s="21" t="s">
        <v>1561</v>
      </c>
      <c r="B184" s="22" t="s">
        <v>362</v>
      </c>
      <c r="C184" s="22" t="s">
        <v>1544</v>
      </c>
      <c r="D184" s="33">
        <v>43552</v>
      </c>
      <c r="E184" s="60">
        <v>11268.8</v>
      </c>
      <c r="F184" s="54" t="s">
        <v>1090</v>
      </c>
    </row>
    <row r="185" spans="1:6" ht="25.5" customHeight="1" x14ac:dyDescent="0.25">
      <c r="A185" s="24" t="s">
        <v>1562</v>
      </c>
      <c r="B185" s="25" t="s">
        <v>366</v>
      </c>
      <c r="C185" s="23" t="s">
        <v>1544</v>
      </c>
      <c r="D185" s="26">
        <v>43552</v>
      </c>
      <c r="E185" s="58">
        <v>6941.2</v>
      </c>
      <c r="F185" s="53" t="s">
        <v>1090</v>
      </c>
    </row>
    <row r="186" spans="1:6" ht="29.25" customHeight="1" x14ac:dyDescent="0.25">
      <c r="A186" s="21" t="s">
        <v>1563</v>
      </c>
      <c r="B186" s="22" t="s">
        <v>368</v>
      </c>
      <c r="C186" s="22" t="s">
        <v>1544</v>
      </c>
      <c r="D186" s="33">
        <v>43552</v>
      </c>
      <c r="E186" s="60">
        <v>4818.8</v>
      </c>
      <c r="F186" s="54" t="s">
        <v>1090</v>
      </c>
    </row>
    <row r="187" spans="1:6" ht="31.5" customHeight="1" x14ac:dyDescent="0.25">
      <c r="A187" s="24" t="s">
        <v>1564</v>
      </c>
      <c r="B187" s="25" t="s">
        <v>370</v>
      </c>
      <c r="C187" s="23" t="s">
        <v>1544</v>
      </c>
      <c r="D187" s="26">
        <v>43552</v>
      </c>
      <c r="E187" s="58">
        <v>7024.9</v>
      </c>
      <c r="F187" s="53" t="s">
        <v>1090</v>
      </c>
    </row>
    <row r="188" spans="1:6" ht="29.25" customHeight="1" x14ac:dyDescent="0.25">
      <c r="A188" s="21" t="s">
        <v>1565</v>
      </c>
      <c r="B188" s="22" t="s">
        <v>372</v>
      </c>
      <c r="C188" s="22" t="s">
        <v>1544</v>
      </c>
      <c r="D188" s="33">
        <v>43552</v>
      </c>
      <c r="E188" s="60">
        <v>7240.4</v>
      </c>
      <c r="F188" s="54" t="s">
        <v>1090</v>
      </c>
    </row>
    <row r="189" spans="1:6" ht="25.5" customHeight="1" x14ac:dyDescent="0.25">
      <c r="A189" s="24" t="s">
        <v>1566</v>
      </c>
      <c r="B189" s="25" t="s">
        <v>374</v>
      </c>
      <c r="C189" s="23" t="s">
        <v>1544</v>
      </c>
      <c r="D189" s="26">
        <v>43552</v>
      </c>
      <c r="E189" s="58">
        <v>8012</v>
      </c>
      <c r="F189" s="53" t="s">
        <v>1090</v>
      </c>
    </row>
    <row r="190" spans="1:6" ht="35.25" customHeight="1" x14ac:dyDescent="0.25">
      <c r="A190" s="21" t="s">
        <v>1567</v>
      </c>
      <c r="B190" s="22" t="s">
        <v>376</v>
      </c>
      <c r="C190" s="22" t="s">
        <v>1544</v>
      </c>
      <c r="D190" s="33">
        <v>43552</v>
      </c>
      <c r="E190" s="60">
        <v>8053.4</v>
      </c>
      <c r="F190" s="54" t="s">
        <v>1090</v>
      </c>
    </row>
    <row r="191" spans="1:6" ht="29.25" customHeight="1" x14ac:dyDescent="0.25">
      <c r="A191" s="24" t="s">
        <v>1568</v>
      </c>
      <c r="B191" s="25" t="s">
        <v>378</v>
      </c>
      <c r="C191" s="23" t="s">
        <v>1544</v>
      </c>
      <c r="D191" s="26">
        <v>43552</v>
      </c>
      <c r="E191" s="58">
        <v>7154.8</v>
      </c>
      <c r="F191" s="53" t="s">
        <v>1090</v>
      </c>
    </row>
    <row r="192" spans="1:6" ht="30" customHeight="1" x14ac:dyDescent="0.25">
      <c r="A192" s="21" t="s">
        <v>1569</v>
      </c>
      <c r="B192" s="22" t="s">
        <v>380</v>
      </c>
      <c r="C192" s="22" t="s">
        <v>1544</v>
      </c>
      <c r="D192" s="33">
        <v>43552</v>
      </c>
      <c r="E192" s="60">
        <v>6004.4</v>
      </c>
      <c r="F192" s="54" t="s">
        <v>1090</v>
      </c>
    </row>
    <row r="193" spans="1:6" ht="25.5" customHeight="1" x14ac:dyDescent="0.25">
      <c r="A193" s="24" t="s">
        <v>1570</v>
      </c>
      <c r="B193" s="25" t="s">
        <v>382</v>
      </c>
      <c r="C193" s="23" t="s">
        <v>1544</v>
      </c>
      <c r="D193" s="26">
        <v>43552</v>
      </c>
      <c r="E193" s="58">
        <v>7095.7</v>
      </c>
      <c r="F193" s="53" t="s">
        <v>1090</v>
      </c>
    </row>
    <row r="194" spans="1:6" ht="32.25" customHeight="1" x14ac:dyDescent="0.25">
      <c r="A194" s="21" t="s">
        <v>1571</v>
      </c>
      <c r="B194" s="22" t="s">
        <v>384</v>
      </c>
      <c r="C194" s="22" t="s">
        <v>1544</v>
      </c>
      <c r="D194" s="33">
        <v>43552</v>
      </c>
      <c r="E194" s="60">
        <v>6841.8</v>
      </c>
      <c r="F194" s="54" t="s">
        <v>1090</v>
      </c>
    </row>
    <row r="195" spans="1:6" ht="22.5" customHeight="1" x14ac:dyDescent="0.25">
      <c r="A195" s="24" t="s">
        <v>1572</v>
      </c>
      <c r="B195" s="25" t="s">
        <v>388</v>
      </c>
      <c r="C195" s="23" t="s">
        <v>1544</v>
      </c>
      <c r="D195" s="26">
        <v>43552</v>
      </c>
      <c r="E195" s="58">
        <v>7356.7</v>
      </c>
      <c r="F195" s="53" t="s">
        <v>1090</v>
      </c>
    </row>
    <row r="196" spans="1:6" ht="22.5" customHeight="1" x14ac:dyDescent="0.25">
      <c r="A196" s="21" t="s">
        <v>1573</v>
      </c>
      <c r="B196" s="22" t="s">
        <v>392</v>
      </c>
      <c r="C196" s="22" t="s">
        <v>1544</v>
      </c>
      <c r="D196" s="33">
        <v>43552</v>
      </c>
      <c r="E196" s="60">
        <v>8983</v>
      </c>
      <c r="F196" s="54" t="s">
        <v>1090</v>
      </c>
    </row>
    <row r="197" spans="1:6" ht="37.5" customHeight="1" x14ac:dyDescent="0.25">
      <c r="A197" s="24" t="s">
        <v>1574</v>
      </c>
      <c r="B197" s="25" t="s">
        <v>823</v>
      </c>
      <c r="C197" s="23" t="s">
        <v>1544</v>
      </c>
      <c r="D197" s="26">
        <v>43552</v>
      </c>
      <c r="E197" s="58">
        <v>7940.4</v>
      </c>
      <c r="F197" s="53" t="s">
        <v>1090</v>
      </c>
    </row>
    <row r="198" spans="1:6" ht="21" customHeight="1" x14ac:dyDescent="0.25">
      <c r="A198" s="21" t="s">
        <v>1575</v>
      </c>
      <c r="B198" s="22" t="s">
        <v>826</v>
      </c>
      <c r="C198" s="22" t="s">
        <v>1544</v>
      </c>
      <c r="D198" s="33">
        <v>43552</v>
      </c>
      <c r="E198" s="60">
        <v>7940.4</v>
      </c>
      <c r="F198" s="54" t="s">
        <v>1090</v>
      </c>
    </row>
    <row r="199" spans="1:6" ht="22.5" customHeight="1" x14ac:dyDescent="0.25">
      <c r="A199" s="24" t="s">
        <v>1576</v>
      </c>
      <c r="B199" s="25" t="s">
        <v>1057</v>
      </c>
      <c r="C199" s="23" t="s">
        <v>1544</v>
      </c>
      <c r="D199" s="26">
        <v>43552</v>
      </c>
      <c r="E199" s="58">
        <v>7590.7</v>
      </c>
      <c r="F199" s="53" t="s">
        <v>1090</v>
      </c>
    </row>
    <row r="200" spans="1:6" ht="34.5" customHeight="1" x14ac:dyDescent="0.25">
      <c r="A200" s="21" t="s">
        <v>1577</v>
      </c>
      <c r="B200" s="22" t="s">
        <v>699</v>
      </c>
      <c r="C200" s="22" t="s">
        <v>1544</v>
      </c>
      <c r="D200" s="33">
        <v>43552</v>
      </c>
      <c r="E200" s="60">
        <v>6354.2</v>
      </c>
      <c r="F200" s="54" t="s">
        <v>1090</v>
      </c>
    </row>
    <row r="201" spans="1:6" ht="30.75" customHeight="1" x14ac:dyDescent="0.25">
      <c r="A201" s="24" t="s">
        <v>1578</v>
      </c>
      <c r="B201" s="25" t="s">
        <v>835</v>
      </c>
      <c r="C201" s="23" t="s">
        <v>1544</v>
      </c>
      <c r="D201" s="26">
        <v>43552</v>
      </c>
      <c r="E201" s="58">
        <v>8083.1</v>
      </c>
      <c r="F201" s="53" t="s">
        <v>1090</v>
      </c>
    </row>
    <row r="202" spans="1:6" ht="27" customHeight="1" x14ac:dyDescent="0.25">
      <c r="A202" s="21" t="s">
        <v>1579</v>
      </c>
      <c r="B202" s="22" t="s">
        <v>843</v>
      </c>
      <c r="C202" s="22" t="s">
        <v>1544</v>
      </c>
      <c r="D202" s="33">
        <v>43552</v>
      </c>
      <c r="E202" s="60">
        <v>8083.1</v>
      </c>
      <c r="F202" s="54" t="s">
        <v>1090</v>
      </c>
    </row>
    <row r="203" spans="1:6" ht="28.5" customHeight="1" x14ac:dyDescent="0.25">
      <c r="A203" s="24" t="s">
        <v>1580</v>
      </c>
      <c r="B203" s="25" t="s">
        <v>845</v>
      </c>
      <c r="C203" s="23" t="s">
        <v>1544</v>
      </c>
      <c r="D203" s="26">
        <v>43552</v>
      </c>
      <c r="E203" s="58">
        <v>8083</v>
      </c>
      <c r="F203" s="53" t="s">
        <v>1090</v>
      </c>
    </row>
    <row r="204" spans="1:6" ht="26.25" customHeight="1" x14ac:dyDescent="0.25">
      <c r="A204" s="21" t="s">
        <v>1581</v>
      </c>
      <c r="B204" s="22" t="s">
        <v>854</v>
      </c>
      <c r="C204" s="22" t="s">
        <v>1544</v>
      </c>
      <c r="D204" s="33">
        <v>43552</v>
      </c>
      <c r="E204" s="60">
        <v>8083</v>
      </c>
      <c r="F204" s="54" t="s">
        <v>1090</v>
      </c>
    </row>
    <row r="205" spans="1:6" ht="22.5" customHeight="1" x14ac:dyDescent="0.25">
      <c r="A205" s="24" t="s">
        <v>1582</v>
      </c>
      <c r="B205" s="25" t="s">
        <v>860</v>
      </c>
      <c r="C205" s="23" t="s">
        <v>1544</v>
      </c>
      <c r="D205" s="26">
        <v>43552</v>
      </c>
      <c r="E205" s="58">
        <v>8083</v>
      </c>
      <c r="F205" s="53" t="s">
        <v>1090</v>
      </c>
    </row>
    <row r="206" spans="1:6" ht="31.5" customHeight="1" x14ac:dyDescent="0.25">
      <c r="A206" s="21" t="s">
        <v>1583</v>
      </c>
      <c r="B206" s="22" t="s">
        <v>863</v>
      </c>
      <c r="C206" s="22" t="s">
        <v>1544</v>
      </c>
      <c r="D206" s="33">
        <v>43552</v>
      </c>
      <c r="E206" s="60">
        <v>8083.1</v>
      </c>
      <c r="F206" s="54" t="s">
        <v>1090</v>
      </c>
    </row>
    <row r="207" spans="1:6" ht="30" customHeight="1" x14ac:dyDescent="0.25">
      <c r="A207" s="24" t="s">
        <v>1584</v>
      </c>
      <c r="B207" s="25" t="s">
        <v>865</v>
      </c>
      <c r="C207" s="23" t="s">
        <v>1544</v>
      </c>
      <c r="D207" s="26">
        <v>43552</v>
      </c>
      <c r="E207" s="58">
        <v>8011.7</v>
      </c>
      <c r="F207" s="53" t="s">
        <v>1090</v>
      </c>
    </row>
    <row r="208" spans="1:6" ht="24.75" customHeight="1" x14ac:dyDescent="0.25">
      <c r="A208" s="21" t="s">
        <v>1585</v>
      </c>
      <c r="B208" s="22" t="s">
        <v>445</v>
      </c>
      <c r="C208" s="22" t="s">
        <v>1544</v>
      </c>
      <c r="D208" s="33">
        <v>43552</v>
      </c>
      <c r="E208" s="60">
        <v>16029.3</v>
      </c>
      <c r="F208" s="54" t="s">
        <v>1090</v>
      </c>
    </row>
    <row r="209" spans="1:6" ht="31.5" customHeight="1" x14ac:dyDescent="0.25">
      <c r="A209" s="24" t="s">
        <v>1586</v>
      </c>
      <c r="B209" s="25" t="s">
        <v>871</v>
      </c>
      <c r="C209" s="23" t="s">
        <v>1544</v>
      </c>
      <c r="D209" s="26">
        <v>43552</v>
      </c>
      <c r="E209" s="58">
        <v>8083</v>
      </c>
      <c r="F209" s="53" t="s">
        <v>1090</v>
      </c>
    </row>
    <row r="210" spans="1:6" ht="36.75" customHeight="1" x14ac:dyDescent="0.25">
      <c r="A210" s="21" t="s">
        <v>1587</v>
      </c>
      <c r="B210" s="22" t="s">
        <v>875</v>
      </c>
      <c r="C210" s="22" t="s">
        <v>1544</v>
      </c>
      <c r="D210" s="33">
        <v>43552</v>
      </c>
      <c r="E210" s="60">
        <v>8083</v>
      </c>
      <c r="F210" s="54" t="s">
        <v>1090</v>
      </c>
    </row>
    <row r="211" spans="1:6" x14ac:dyDescent="0.25">
      <c r="A211" s="24" t="s">
        <v>1588</v>
      </c>
      <c r="B211" s="25" t="s">
        <v>20</v>
      </c>
      <c r="C211" s="23" t="s">
        <v>20</v>
      </c>
      <c r="D211" s="26">
        <v>43552</v>
      </c>
      <c r="E211" s="58">
        <v>0</v>
      </c>
      <c r="F211" s="53" t="s">
        <v>1090</v>
      </c>
    </row>
    <row r="212" spans="1:6" ht="27" customHeight="1" x14ac:dyDescent="0.25">
      <c r="A212" s="21" t="s">
        <v>1589</v>
      </c>
      <c r="B212" s="22" t="s">
        <v>464</v>
      </c>
      <c r="C212" s="22" t="s">
        <v>1544</v>
      </c>
      <c r="D212" s="33">
        <v>43552</v>
      </c>
      <c r="E212" s="60">
        <v>16029.2</v>
      </c>
      <c r="F212" s="54" t="s">
        <v>1090</v>
      </c>
    </row>
    <row r="213" spans="1:6" ht="29.25" customHeight="1" x14ac:dyDescent="0.25">
      <c r="A213" s="24" t="s">
        <v>1590</v>
      </c>
      <c r="B213" s="25" t="s">
        <v>888</v>
      </c>
      <c r="C213" s="23" t="s">
        <v>1544</v>
      </c>
      <c r="D213" s="26">
        <v>43552</v>
      </c>
      <c r="E213" s="58">
        <v>8083.1</v>
      </c>
      <c r="F213" s="53" t="s">
        <v>1090</v>
      </c>
    </row>
    <row r="214" spans="1:6" ht="28.5" customHeight="1" x14ac:dyDescent="0.25">
      <c r="A214" s="21" t="s">
        <v>1591</v>
      </c>
      <c r="B214" s="22" t="s">
        <v>890</v>
      </c>
      <c r="C214" s="22" t="s">
        <v>1544</v>
      </c>
      <c r="D214" s="33">
        <v>43552</v>
      </c>
      <c r="E214" s="60">
        <v>8011.7</v>
      </c>
      <c r="F214" s="54" t="s">
        <v>1090</v>
      </c>
    </row>
    <row r="215" spans="1:6" ht="30.75" customHeight="1" x14ac:dyDescent="0.25">
      <c r="A215" s="24" t="s">
        <v>1592</v>
      </c>
      <c r="B215" s="25" t="s">
        <v>893</v>
      </c>
      <c r="C215" s="23" t="s">
        <v>1544</v>
      </c>
      <c r="D215" s="26">
        <v>43552</v>
      </c>
      <c r="E215" s="58">
        <v>7940.3</v>
      </c>
      <c r="F215" s="53" t="s">
        <v>1090</v>
      </c>
    </row>
    <row r="216" spans="1:6" ht="33" customHeight="1" x14ac:dyDescent="0.25">
      <c r="A216" s="21" t="s">
        <v>1593</v>
      </c>
      <c r="B216" s="22" t="s">
        <v>895</v>
      </c>
      <c r="C216" s="22" t="s">
        <v>1544</v>
      </c>
      <c r="D216" s="33">
        <v>43552</v>
      </c>
      <c r="E216" s="60">
        <v>7940.4</v>
      </c>
      <c r="F216" s="54" t="s">
        <v>1090</v>
      </c>
    </row>
    <row r="217" spans="1:6" ht="33.75" customHeight="1" x14ac:dyDescent="0.25">
      <c r="A217" s="24" t="s">
        <v>1594</v>
      </c>
      <c r="B217" s="25" t="s">
        <v>897</v>
      </c>
      <c r="C217" s="23" t="s">
        <v>1544</v>
      </c>
      <c r="D217" s="26">
        <v>43552</v>
      </c>
      <c r="E217" s="58">
        <v>8583.5</v>
      </c>
      <c r="F217" s="53" t="s">
        <v>1090</v>
      </c>
    </row>
    <row r="218" spans="1:6" ht="31.5" customHeight="1" x14ac:dyDescent="0.25">
      <c r="A218" s="21" t="s">
        <v>1595</v>
      </c>
      <c r="B218" s="22" t="s">
        <v>480</v>
      </c>
      <c r="C218" s="22" t="s">
        <v>1544</v>
      </c>
      <c r="D218" s="33">
        <v>43552</v>
      </c>
      <c r="E218" s="60">
        <v>16029.2</v>
      </c>
      <c r="F218" s="54" t="s">
        <v>1090</v>
      </c>
    </row>
    <row r="219" spans="1:6" ht="29.25" customHeight="1" x14ac:dyDescent="0.25">
      <c r="A219" s="24" t="s">
        <v>1596</v>
      </c>
      <c r="B219" s="25" t="s">
        <v>905</v>
      </c>
      <c r="C219" s="23" t="s">
        <v>1544</v>
      </c>
      <c r="D219" s="26">
        <v>43552</v>
      </c>
      <c r="E219" s="58">
        <v>7940.3</v>
      </c>
      <c r="F219" s="53" t="s">
        <v>1090</v>
      </c>
    </row>
    <row r="220" spans="1:6" ht="38.25" customHeight="1" x14ac:dyDescent="0.25">
      <c r="A220" s="21" t="s">
        <v>1597</v>
      </c>
      <c r="B220" s="22" t="s">
        <v>907</v>
      </c>
      <c r="C220" s="22" t="s">
        <v>1598</v>
      </c>
      <c r="D220" s="33">
        <v>43552</v>
      </c>
      <c r="E220" s="60">
        <v>10279.4</v>
      </c>
      <c r="F220" s="54" t="s">
        <v>1090</v>
      </c>
    </row>
    <row r="221" spans="1:6" ht="22.5" customHeight="1" x14ac:dyDescent="0.25">
      <c r="A221" s="24" t="s">
        <v>1599</v>
      </c>
      <c r="B221" s="25" t="s">
        <v>911</v>
      </c>
      <c r="C221" s="23" t="s">
        <v>1598</v>
      </c>
      <c r="D221" s="26">
        <v>43552</v>
      </c>
      <c r="E221" s="58">
        <v>8677.6</v>
      </c>
      <c r="F221" s="53" t="s">
        <v>1090</v>
      </c>
    </row>
    <row r="222" spans="1:6" ht="20.25" customHeight="1" x14ac:dyDescent="0.25">
      <c r="A222" s="21" t="s">
        <v>1600</v>
      </c>
      <c r="B222" s="22" t="s">
        <v>916</v>
      </c>
      <c r="C222" s="22" t="s">
        <v>1598</v>
      </c>
      <c r="D222" s="33">
        <v>43552</v>
      </c>
      <c r="E222" s="60">
        <v>8534.9</v>
      </c>
      <c r="F222" s="54" t="s">
        <v>1090</v>
      </c>
    </row>
    <row r="223" spans="1:6" ht="28.5" customHeight="1" x14ac:dyDescent="0.25">
      <c r="A223" s="24" t="s">
        <v>1601</v>
      </c>
      <c r="B223" s="25" t="s">
        <v>921</v>
      </c>
      <c r="C223" s="23" t="s">
        <v>1598</v>
      </c>
      <c r="D223" s="26">
        <v>43552</v>
      </c>
      <c r="E223" s="58">
        <v>8642</v>
      </c>
      <c r="F223" s="53" t="s">
        <v>1090</v>
      </c>
    </row>
    <row r="224" spans="1:6" ht="30.75" customHeight="1" x14ac:dyDescent="0.25">
      <c r="A224" s="21" t="s">
        <v>1602</v>
      </c>
      <c r="B224" s="22" t="s">
        <v>500</v>
      </c>
      <c r="C224" s="22" t="s">
        <v>1544</v>
      </c>
      <c r="D224" s="33">
        <v>43552</v>
      </c>
      <c r="E224" s="60">
        <v>16029.3</v>
      </c>
      <c r="F224" s="54" t="s">
        <v>1090</v>
      </c>
    </row>
    <row r="225" spans="1:6" ht="28.5" customHeight="1" x14ac:dyDescent="0.25">
      <c r="A225" s="24" t="s">
        <v>1603</v>
      </c>
      <c r="B225" s="25" t="s">
        <v>923</v>
      </c>
      <c r="C225" s="23" t="s">
        <v>1604</v>
      </c>
      <c r="D225" s="26">
        <v>43552</v>
      </c>
      <c r="E225" s="58">
        <v>7517.7</v>
      </c>
      <c r="F225" s="53" t="s">
        <v>1090</v>
      </c>
    </row>
    <row r="226" spans="1:6" ht="16.5" customHeight="1" x14ac:dyDescent="0.25">
      <c r="A226" s="21" t="s">
        <v>1605</v>
      </c>
      <c r="B226" s="22" t="s">
        <v>925</v>
      </c>
      <c r="C226" s="22" t="s">
        <v>1606</v>
      </c>
      <c r="D226" s="33">
        <v>43552</v>
      </c>
      <c r="E226" s="60">
        <v>5233</v>
      </c>
      <c r="F226" s="54" t="s">
        <v>1090</v>
      </c>
    </row>
    <row r="227" spans="1:6" ht="20.25" customHeight="1" x14ac:dyDescent="0.25">
      <c r="A227" s="24" t="s">
        <v>1607</v>
      </c>
      <c r="B227" s="25" t="s">
        <v>927</v>
      </c>
      <c r="C227" s="23" t="s">
        <v>1544</v>
      </c>
      <c r="D227" s="26">
        <v>43552</v>
      </c>
      <c r="E227" s="58">
        <v>16029.3</v>
      </c>
      <c r="F227" s="53" t="s">
        <v>1090</v>
      </c>
    </row>
    <row r="228" spans="1:6" ht="26.25" customHeight="1" x14ac:dyDescent="0.25">
      <c r="A228" s="21" t="s">
        <v>1608</v>
      </c>
      <c r="B228" s="22" t="s">
        <v>1060</v>
      </c>
      <c r="C228" s="22" t="s">
        <v>1609</v>
      </c>
      <c r="D228" s="33">
        <v>43552</v>
      </c>
      <c r="E228" s="60">
        <v>4328.1000000000004</v>
      </c>
      <c r="F228" s="54" t="s">
        <v>1090</v>
      </c>
    </row>
    <row r="229" spans="1:6" ht="21.75" customHeight="1" x14ac:dyDescent="0.25">
      <c r="A229" s="24" t="s">
        <v>1610</v>
      </c>
      <c r="B229" s="25" t="s">
        <v>1219</v>
      </c>
      <c r="C229" s="23" t="s">
        <v>1544</v>
      </c>
      <c r="D229" s="26">
        <v>43552</v>
      </c>
      <c r="E229" s="58">
        <v>16029.3</v>
      </c>
      <c r="F229" s="53" t="s">
        <v>1090</v>
      </c>
    </row>
    <row r="230" spans="1:6" ht="30.75" customHeight="1" x14ac:dyDescent="0.25">
      <c r="A230" s="21" t="s">
        <v>1611</v>
      </c>
      <c r="B230" s="22" t="s">
        <v>506</v>
      </c>
      <c r="C230" s="22" t="s">
        <v>1544</v>
      </c>
      <c r="D230" s="33">
        <v>43552</v>
      </c>
      <c r="E230" s="60">
        <v>16029.3</v>
      </c>
      <c r="F230" s="54" t="s">
        <v>1090</v>
      </c>
    </row>
    <row r="231" spans="1:6" ht="27.75" customHeight="1" x14ac:dyDescent="0.25">
      <c r="A231" s="24" t="s">
        <v>1612</v>
      </c>
      <c r="B231" s="25" t="s">
        <v>941</v>
      </c>
      <c r="C231" s="23" t="s">
        <v>1613</v>
      </c>
      <c r="D231" s="26">
        <v>43552</v>
      </c>
      <c r="E231" s="58">
        <v>4292.3999999999996</v>
      </c>
      <c r="F231" s="53" t="s">
        <v>1090</v>
      </c>
    </row>
    <row r="232" spans="1:6" ht="39.75" customHeight="1" x14ac:dyDescent="0.25">
      <c r="A232" s="21" t="s">
        <v>1614</v>
      </c>
      <c r="B232" s="22" t="s">
        <v>943</v>
      </c>
      <c r="C232" s="22" t="s">
        <v>1615</v>
      </c>
      <c r="D232" s="33">
        <v>43552</v>
      </c>
      <c r="E232" s="60">
        <v>4737</v>
      </c>
      <c r="F232" s="54" t="s">
        <v>1090</v>
      </c>
    </row>
    <row r="233" spans="1:6" ht="33" customHeight="1" x14ac:dyDescent="0.25">
      <c r="A233" s="24" t="s">
        <v>1616</v>
      </c>
      <c r="B233" s="25" t="s">
        <v>950</v>
      </c>
      <c r="C233" s="23" t="s">
        <v>1617</v>
      </c>
      <c r="D233" s="26">
        <v>43552</v>
      </c>
      <c r="E233" s="58">
        <v>5260.9</v>
      </c>
      <c r="F233" s="53" t="s">
        <v>1090</v>
      </c>
    </row>
    <row r="234" spans="1:6" ht="38.25" customHeight="1" x14ac:dyDescent="0.25">
      <c r="A234" s="21" t="s">
        <v>1618</v>
      </c>
      <c r="B234" s="22" t="s">
        <v>952</v>
      </c>
      <c r="C234" s="22" t="s">
        <v>1619</v>
      </c>
      <c r="D234" s="33">
        <v>43552</v>
      </c>
      <c r="E234" s="60">
        <v>5671.2</v>
      </c>
      <c r="F234" s="54" t="s">
        <v>1090</v>
      </c>
    </row>
    <row r="235" spans="1:6" ht="22.5" customHeight="1" x14ac:dyDescent="0.25">
      <c r="A235" s="24" t="s">
        <v>1620</v>
      </c>
      <c r="B235" s="25" t="s">
        <v>536</v>
      </c>
      <c r="C235" s="23" t="s">
        <v>1544</v>
      </c>
      <c r="D235" s="26">
        <v>43552</v>
      </c>
      <c r="E235" s="58">
        <v>6354.2</v>
      </c>
      <c r="F235" s="53" t="s">
        <v>1090</v>
      </c>
    </row>
    <row r="236" spans="1:6" ht="28.5" customHeight="1" x14ac:dyDescent="0.25">
      <c r="A236" s="21" t="s">
        <v>1621</v>
      </c>
      <c r="B236" s="22" t="s">
        <v>980</v>
      </c>
      <c r="C236" s="22" t="s">
        <v>1544</v>
      </c>
      <c r="D236" s="33">
        <v>43552</v>
      </c>
      <c r="E236" s="60">
        <v>23929.4</v>
      </c>
      <c r="F236" s="54" t="s">
        <v>1090</v>
      </c>
    </row>
    <row r="237" spans="1:6" ht="22.5" customHeight="1" x14ac:dyDescent="0.25">
      <c r="A237" s="24" t="s">
        <v>1622</v>
      </c>
      <c r="B237" s="25" t="s">
        <v>1193</v>
      </c>
      <c r="C237" s="23" t="s">
        <v>1544</v>
      </c>
      <c r="D237" s="26">
        <v>43552</v>
      </c>
      <c r="E237" s="58">
        <v>9703.4</v>
      </c>
      <c r="F237" s="53" t="s">
        <v>1090</v>
      </c>
    </row>
    <row r="238" spans="1:6" ht="21.75" customHeight="1" x14ac:dyDescent="0.25">
      <c r="A238" s="21" t="s">
        <v>1623</v>
      </c>
      <c r="B238" s="22" t="s">
        <v>1199</v>
      </c>
      <c r="C238" s="22" t="s">
        <v>1544</v>
      </c>
      <c r="D238" s="33">
        <v>43552</v>
      </c>
      <c r="E238" s="60">
        <v>5537.5</v>
      </c>
      <c r="F238" s="54" t="s">
        <v>1090</v>
      </c>
    </row>
    <row r="239" spans="1:6" ht="20.25" customHeight="1" x14ac:dyDescent="0.25">
      <c r="A239" s="24" t="s">
        <v>1624</v>
      </c>
      <c r="B239" s="25" t="s">
        <v>1222</v>
      </c>
      <c r="C239" s="23" t="s">
        <v>1544</v>
      </c>
      <c r="D239" s="26">
        <v>43552</v>
      </c>
      <c r="E239" s="58">
        <v>9703.5</v>
      </c>
      <c r="F239" s="53" t="s">
        <v>1090</v>
      </c>
    </row>
    <row r="240" spans="1:6" ht="19.5" customHeight="1" x14ac:dyDescent="0.25">
      <c r="A240" s="21" t="s">
        <v>1625</v>
      </c>
      <c r="B240" s="22" t="s">
        <v>1206</v>
      </c>
      <c r="C240" s="22" t="s">
        <v>1544</v>
      </c>
      <c r="D240" s="33">
        <v>43552</v>
      </c>
      <c r="E240" s="60">
        <v>10385.6</v>
      </c>
      <c r="F240" s="54" t="s">
        <v>1090</v>
      </c>
    </row>
    <row r="241" spans="1:6" ht="21.75" customHeight="1" x14ac:dyDescent="0.25">
      <c r="A241" s="24" t="s">
        <v>1626</v>
      </c>
      <c r="B241" s="25" t="s">
        <v>1491</v>
      </c>
      <c r="C241" s="23" t="s">
        <v>1544</v>
      </c>
      <c r="D241" s="26">
        <v>43552</v>
      </c>
      <c r="E241" s="58">
        <v>6354.2</v>
      </c>
      <c r="F241" s="53" t="s">
        <v>1090</v>
      </c>
    </row>
    <row r="242" spans="1:6" ht="23.25" customHeight="1" x14ac:dyDescent="0.25">
      <c r="A242" s="21" t="s">
        <v>1627</v>
      </c>
      <c r="B242" s="22" t="s">
        <v>1494</v>
      </c>
      <c r="C242" s="22" t="s">
        <v>1544</v>
      </c>
      <c r="D242" s="33">
        <v>43552</v>
      </c>
      <c r="E242" s="60">
        <v>7773.3</v>
      </c>
      <c r="F242" s="54" t="s">
        <v>1090</v>
      </c>
    </row>
    <row r="243" spans="1:6" x14ac:dyDescent="0.25">
      <c r="A243" s="24" t="s">
        <v>1628</v>
      </c>
      <c r="B243" s="25" t="s">
        <v>1496</v>
      </c>
      <c r="C243" s="23" t="s">
        <v>1544</v>
      </c>
      <c r="D243" s="26">
        <v>43552</v>
      </c>
      <c r="E243" s="58">
        <v>6354.2</v>
      </c>
      <c r="F243" s="53" t="s">
        <v>1090</v>
      </c>
    </row>
    <row r="244" spans="1:6" ht="26.25" customHeight="1" x14ac:dyDescent="0.25">
      <c r="A244" s="21" t="s">
        <v>1629</v>
      </c>
      <c r="B244" s="22" t="s">
        <v>1499</v>
      </c>
      <c r="C244" s="22" t="s">
        <v>1544</v>
      </c>
      <c r="D244" s="33">
        <v>43552</v>
      </c>
      <c r="E244" s="60">
        <v>7545.6</v>
      </c>
      <c r="F244" s="54" t="s">
        <v>1090</v>
      </c>
    </row>
    <row r="245" spans="1:6" ht="32.25" customHeight="1" x14ac:dyDescent="0.25">
      <c r="A245" s="24" t="s">
        <v>1630</v>
      </c>
      <c r="B245" s="25" t="s">
        <v>549</v>
      </c>
      <c r="C245" s="23" t="s">
        <v>1631</v>
      </c>
      <c r="D245" s="26">
        <v>43552</v>
      </c>
      <c r="E245" s="58">
        <v>2175.37</v>
      </c>
      <c r="F245" s="53" t="s">
        <v>1090</v>
      </c>
    </row>
    <row r="246" spans="1:6" ht="41.25" customHeight="1" x14ac:dyDescent="0.25">
      <c r="A246" s="21" t="s">
        <v>1632</v>
      </c>
      <c r="B246" s="22" t="s">
        <v>549</v>
      </c>
      <c r="C246" s="22" t="s">
        <v>1633</v>
      </c>
      <c r="D246" s="33">
        <v>43552</v>
      </c>
      <c r="E246" s="60">
        <v>1087.68</v>
      </c>
      <c r="F246" s="54" t="s">
        <v>1090</v>
      </c>
    </row>
    <row r="247" spans="1:6" ht="36" customHeight="1" x14ac:dyDescent="0.25">
      <c r="A247" s="24" t="s">
        <v>1634</v>
      </c>
      <c r="B247" s="25" t="s">
        <v>667</v>
      </c>
      <c r="C247" s="23" t="s">
        <v>1635</v>
      </c>
      <c r="D247" s="26">
        <v>43552</v>
      </c>
      <c r="E247" s="58">
        <v>9000</v>
      </c>
      <c r="F247" s="53" t="s">
        <v>1090</v>
      </c>
    </row>
    <row r="248" spans="1:6" ht="37.5" customHeight="1" x14ac:dyDescent="0.25">
      <c r="A248" s="21" t="s">
        <v>1636</v>
      </c>
      <c r="B248" s="22" t="s">
        <v>554</v>
      </c>
      <c r="C248" s="22" t="s">
        <v>1637</v>
      </c>
      <c r="D248" s="33">
        <v>43552</v>
      </c>
      <c r="E248" s="60">
        <v>1011.53</v>
      </c>
      <c r="F248" s="54" t="s">
        <v>1090</v>
      </c>
    </row>
    <row r="249" spans="1:6" ht="25.5" customHeight="1" x14ac:dyDescent="0.25">
      <c r="A249" s="24" t="s">
        <v>1638</v>
      </c>
      <c r="B249" s="25" t="s">
        <v>1156</v>
      </c>
      <c r="C249" s="23" t="s">
        <v>1544</v>
      </c>
      <c r="D249" s="26">
        <v>43552</v>
      </c>
      <c r="E249" s="58">
        <v>7940.4</v>
      </c>
      <c r="F249" s="53" t="s">
        <v>1090</v>
      </c>
    </row>
    <row r="250" spans="1:6" ht="39" customHeight="1" x14ac:dyDescent="0.25">
      <c r="A250" s="21" t="s">
        <v>1639</v>
      </c>
      <c r="B250" s="22" t="s">
        <v>478</v>
      </c>
      <c r="C250" s="22" t="s">
        <v>1640</v>
      </c>
      <c r="D250" s="33">
        <v>43552</v>
      </c>
      <c r="E250" s="60">
        <v>2793.7</v>
      </c>
      <c r="F250" s="54" t="s">
        <v>1090</v>
      </c>
    </row>
    <row r="251" spans="1:6" ht="20.25" customHeight="1" x14ac:dyDescent="0.25">
      <c r="A251" s="24" t="s">
        <v>1641</v>
      </c>
      <c r="B251" s="25" t="s">
        <v>900</v>
      </c>
      <c r="C251" s="23" t="s">
        <v>1642</v>
      </c>
      <c r="D251" s="26">
        <v>43552</v>
      </c>
      <c r="E251" s="58">
        <v>1536.3</v>
      </c>
      <c r="F251" s="53" t="s">
        <v>1090</v>
      </c>
    </row>
    <row r="252" spans="1:6" ht="25.5" customHeight="1" x14ac:dyDescent="0.25">
      <c r="A252" s="21" t="s">
        <v>1643</v>
      </c>
      <c r="B252" s="22" t="s">
        <v>705</v>
      </c>
      <c r="C252" s="22" t="s">
        <v>1544</v>
      </c>
      <c r="D252" s="33">
        <v>43552</v>
      </c>
      <c r="E252" s="60">
        <v>6667.3</v>
      </c>
      <c r="F252" s="54" t="s">
        <v>1090</v>
      </c>
    </row>
    <row r="253" spans="1:6" x14ac:dyDescent="0.25">
      <c r="A253" s="24" t="s">
        <v>1644</v>
      </c>
      <c r="B253" s="25" t="s">
        <v>1646</v>
      </c>
      <c r="C253" s="23" t="s">
        <v>1645</v>
      </c>
      <c r="D253" s="26">
        <v>43553</v>
      </c>
      <c r="E253" s="58">
        <v>5188.7</v>
      </c>
      <c r="F253" s="53" t="s">
        <v>1090</v>
      </c>
    </row>
    <row r="254" spans="1:6" x14ac:dyDescent="0.25">
      <c r="B254" s="64"/>
      <c r="C254" s="64"/>
      <c r="E254" s="62"/>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80"/>
  <sheetViews>
    <sheetView zoomScale="80" zoomScaleNormal="80" zoomScaleSheetLayoutView="91" workbookViewId="0">
      <selection activeCell="I15" sqref="I15"/>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style="31" customWidth="1"/>
    <col min="6" max="6" width="16.85546875" customWidth="1"/>
    <col min="7" max="7" width="16.85546875" style="66" customWidth="1"/>
    <col min="8" max="39" width="11.42578125" style="31"/>
  </cols>
  <sheetData>
    <row r="1" spans="1:39" x14ac:dyDescent="0.25">
      <c r="A1" s="1"/>
      <c r="B1" s="1"/>
      <c r="C1" s="1"/>
      <c r="D1" s="1"/>
      <c r="E1" s="27"/>
    </row>
    <row r="2" spans="1:39" x14ac:dyDescent="0.25">
      <c r="A2" s="3" t="s">
        <v>0</v>
      </c>
      <c r="C2" s="1"/>
      <c r="D2" s="1"/>
      <c r="E2" s="27"/>
    </row>
    <row r="3" spans="1:39" x14ac:dyDescent="0.25">
      <c r="A3" s="1"/>
      <c r="B3" s="1"/>
      <c r="C3" s="1"/>
      <c r="D3" s="1"/>
      <c r="E3" s="27"/>
    </row>
    <row r="4" spans="1:39" x14ac:dyDescent="0.25">
      <c r="A4" s="1"/>
      <c r="B4" s="1"/>
      <c r="C4" s="1"/>
      <c r="D4" s="1"/>
      <c r="E4" s="27"/>
    </row>
    <row r="5" spans="1:39" ht="15.75" x14ac:dyDescent="0.25">
      <c r="A5" s="77" t="s">
        <v>1508</v>
      </c>
      <c r="B5" s="77"/>
      <c r="C5" s="77"/>
      <c r="D5" s="77"/>
      <c r="E5" s="77"/>
    </row>
    <row r="6" spans="1:39" x14ac:dyDescent="0.25">
      <c r="A6" s="78"/>
      <c r="B6" s="78"/>
      <c r="C6" s="78"/>
      <c r="D6" s="78"/>
      <c r="E6" s="78"/>
    </row>
    <row r="7" spans="1:39" x14ac:dyDescent="0.25">
      <c r="A7" s="19"/>
      <c r="B7" s="19"/>
      <c r="C7" s="19"/>
      <c r="D7" s="19"/>
      <c r="E7" s="28"/>
    </row>
    <row r="8" spans="1:39" ht="45" x14ac:dyDescent="0.25">
      <c r="A8" s="5" t="s">
        <v>1</v>
      </c>
      <c r="B8" s="5" t="s">
        <v>2</v>
      </c>
      <c r="C8" s="5" t="s">
        <v>3</v>
      </c>
      <c r="D8" s="5" t="s">
        <v>4</v>
      </c>
      <c r="E8" s="5" t="s">
        <v>5</v>
      </c>
      <c r="F8" s="67" t="s">
        <v>6</v>
      </c>
      <c r="G8" s="65"/>
    </row>
    <row r="9" spans="1:39" ht="30" customHeight="1" x14ac:dyDescent="0.25">
      <c r="A9" s="24" t="s">
        <v>16</v>
      </c>
      <c r="B9" s="23" t="s">
        <v>1648</v>
      </c>
      <c r="C9" s="36" t="s">
        <v>1647</v>
      </c>
      <c r="D9" s="26">
        <v>43556</v>
      </c>
      <c r="E9" s="70">
        <v>554509.02</v>
      </c>
      <c r="F9" s="53">
        <v>165694876</v>
      </c>
      <c r="G9" s="30"/>
    </row>
    <row r="10" spans="1:39" s="6" customFormat="1" ht="45.75" customHeight="1" x14ac:dyDescent="0.25">
      <c r="A10" s="38" t="s">
        <v>16</v>
      </c>
      <c r="B10" s="39" t="s">
        <v>723</v>
      </c>
      <c r="C10" s="39" t="s">
        <v>1649</v>
      </c>
      <c r="D10" s="40">
        <v>43556</v>
      </c>
      <c r="E10" s="71">
        <v>21445.99</v>
      </c>
      <c r="F10" s="54">
        <v>165694876</v>
      </c>
      <c r="G10" s="3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row>
    <row r="11" spans="1:39" ht="62.25" customHeight="1" x14ac:dyDescent="0.25">
      <c r="A11" s="24" t="s">
        <v>16</v>
      </c>
      <c r="B11" s="23" t="s">
        <v>1651</v>
      </c>
      <c r="C11" s="36" t="s">
        <v>1650</v>
      </c>
      <c r="D11" s="26">
        <v>43556</v>
      </c>
      <c r="E11" s="70">
        <v>8456.4</v>
      </c>
      <c r="F11" s="53">
        <v>165694876</v>
      </c>
      <c r="G11" s="68"/>
    </row>
    <row r="12" spans="1:39" ht="78" customHeight="1" x14ac:dyDescent="0.25">
      <c r="A12" s="38" t="s">
        <v>16</v>
      </c>
      <c r="B12" s="39" t="s">
        <v>1651</v>
      </c>
      <c r="C12" s="39" t="s">
        <v>1652</v>
      </c>
      <c r="D12" s="40">
        <v>43556</v>
      </c>
      <c r="E12" s="71">
        <v>12040.8</v>
      </c>
      <c r="F12" s="54">
        <v>165694876</v>
      </c>
      <c r="G12" s="69"/>
    </row>
    <row r="13" spans="1:39" ht="58.5" customHeight="1" x14ac:dyDescent="0.25">
      <c r="A13" s="24" t="s">
        <v>16</v>
      </c>
      <c r="B13" s="23" t="s">
        <v>1256</v>
      </c>
      <c r="C13" s="36" t="s">
        <v>1653</v>
      </c>
      <c r="D13" s="26">
        <v>43556</v>
      </c>
      <c r="E13" s="70">
        <v>6182.8</v>
      </c>
      <c r="F13" s="53">
        <v>165694876</v>
      </c>
      <c r="G13" s="68"/>
    </row>
    <row r="14" spans="1:39" ht="72" customHeight="1" x14ac:dyDescent="0.25">
      <c r="A14" s="38" t="s">
        <v>16</v>
      </c>
      <c r="B14" s="39" t="s">
        <v>1655</v>
      </c>
      <c r="C14" s="39" t="s">
        <v>1654</v>
      </c>
      <c r="D14" s="40">
        <v>43559</v>
      </c>
      <c r="E14" s="71">
        <v>28086.6</v>
      </c>
      <c r="F14" s="54">
        <v>165694876</v>
      </c>
      <c r="G14" s="69"/>
    </row>
    <row r="15" spans="1:39" ht="57" customHeight="1" x14ac:dyDescent="0.25">
      <c r="A15" s="24" t="s">
        <v>16</v>
      </c>
      <c r="B15" s="23" t="s">
        <v>1657</v>
      </c>
      <c r="C15" s="36" t="s">
        <v>1656</v>
      </c>
      <c r="D15" s="26">
        <v>43559</v>
      </c>
      <c r="E15" s="70">
        <v>9686</v>
      </c>
      <c r="F15" s="53">
        <v>165694876</v>
      </c>
      <c r="G15" s="68"/>
    </row>
    <row r="16" spans="1:39" ht="31.5" customHeight="1" x14ac:dyDescent="0.25">
      <c r="A16" s="38" t="s">
        <v>16</v>
      </c>
      <c r="B16" s="39" t="s">
        <v>1659</v>
      </c>
      <c r="C16" s="39" t="s">
        <v>1658</v>
      </c>
      <c r="D16" s="40">
        <v>43559</v>
      </c>
      <c r="E16" s="71">
        <v>1371.12</v>
      </c>
      <c r="F16" s="54">
        <v>165694876</v>
      </c>
      <c r="G16" s="69"/>
    </row>
    <row r="17" spans="1:39" ht="39.75" customHeight="1" x14ac:dyDescent="0.25">
      <c r="A17" s="24" t="s">
        <v>16</v>
      </c>
      <c r="B17" s="23" t="s">
        <v>1659</v>
      </c>
      <c r="C17" s="36" t="s">
        <v>1658</v>
      </c>
      <c r="D17" s="26">
        <v>43559</v>
      </c>
      <c r="E17" s="70">
        <v>523.74</v>
      </c>
      <c r="F17" s="53">
        <v>165694876</v>
      </c>
      <c r="G17" s="68"/>
    </row>
    <row r="18" spans="1:39" s="6" customFormat="1" ht="117.75" customHeight="1" x14ac:dyDescent="0.25">
      <c r="A18" s="38" t="s">
        <v>16</v>
      </c>
      <c r="B18" s="39" t="s">
        <v>1661</v>
      </c>
      <c r="C18" s="39" t="s">
        <v>1660</v>
      </c>
      <c r="D18" s="40">
        <v>43560</v>
      </c>
      <c r="E18" s="71">
        <v>24984</v>
      </c>
      <c r="F18" s="54">
        <v>165694876</v>
      </c>
      <c r="G18" s="69"/>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row>
    <row r="19" spans="1:39" ht="91.5" customHeight="1" x14ac:dyDescent="0.25">
      <c r="A19" s="24" t="s">
        <v>16</v>
      </c>
      <c r="B19" s="23" t="s">
        <v>1524</v>
      </c>
      <c r="C19" s="36" t="s">
        <v>1662</v>
      </c>
      <c r="D19" s="26">
        <v>43560</v>
      </c>
      <c r="E19" s="70">
        <v>122860.79</v>
      </c>
      <c r="F19" s="53">
        <v>165694876</v>
      </c>
      <c r="G19" s="68"/>
    </row>
    <row r="20" spans="1:39" ht="40.5" customHeight="1" x14ac:dyDescent="0.25">
      <c r="A20" s="38" t="s">
        <v>16</v>
      </c>
      <c r="B20" s="39" t="s">
        <v>1663</v>
      </c>
      <c r="C20" s="39" t="s">
        <v>1663</v>
      </c>
      <c r="D20" s="40">
        <v>43566</v>
      </c>
      <c r="E20" s="71">
        <v>2550000</v>
      </c>
      <c r="F20" s="54">
        <v>165694876</v>
      </c>
      <c r="G20" s="69"/>
    </row>
    <row r="21" spans="1:39" ht="69.75" customHeight="1" x14ac:dyDescent="0.25">
      <c r="A21" s="24" t="s">
        <v>16</v>
      </c>
      <c r="B21" s="23" t="s">
        <v>18</v>
      </c>
      <c r="C21" s="36" t="s">
        <v>1664</v>
      </c>
      <c r="D21" s="26">
        <v>43566</v>
      </c>
      <c r="E21" s="70">
        <v>300000</v>
      </c>
      <c r="F21" s="53">
        <v>165694876</v>
      </c>
      <c r="G21" s="68"/>
    </row>
    <row r="22" spans="1:39" ht="51.75" customHeight="1" x14ac:dyDescent="0.25">
      <c r="A22" s="38"/>
      <c r="B22" s="39" t="s">
        <v>1665</v>
      </c>
      <c r="C22" s="39" t="s">
        <v>1665</v>
      </c>
      <c r="D22" s="40">
        <v>43567</v>
      </c>
      <c r="E22" s="71">
        <v>208950.37</v>
      </c>
      <c r="F22" s="54">
        <v>165694876</v>
      </c>
      <c r="G22" s="69"/>
    </row>
    <row r="23" spans="1:39" ht="75" customHeight="1" x14ac:dyDescent="0.25">
      <c r="A23" s="24" t="s">
        <v>16</v>
      </c>
      <c r="B23" s="23" t="s">
        <v>1667</v>
      </c>
      <c r="C23" s="36" t="s">
        <v>1666</v>
      </c>
      <c r="D23" s="26">
        <v>43567</v>
      </c>
      <c r="E23" s="70">
        <v>182700</v>
      </c>
      <c r="F23" s="53">
        <v>165694876</v>
      </c>
      <c r="G23" s="68"/>
    </row>
    <row r="24" spans="1:39" ht="31.5" customHeight="1" x14ac:dyDescent="0.25">
      <c r="A24" s="38" t="s">
        <v>16</v>
      </c>
      <c r="B24" s="39" t="s">
        <v>1069</v>
      </c>
      <c r="C24" s="39" t="s">
        <v>1668</v>
      </c>
      <c r="D24" s="40">
        <v>43567</v>
      </c>
      <c r="E24" s="71">
        <v>43230</v>
      </c>
      <c r="F24" s="54">
        <v>165694876</v>
      </c>
      <c r="G24" s="69"/>
    </row>
    <row r="25" spans="1:39" ht="91.5" customHeight="1" x14ac:dyDescent="0.25">
      <c r="A25" s="24" t="s">
        <v>16</v>
      </c>
      <c r="B25" s="23" t="s">
        <v>1372</v>
      </c>
      <c r="C25" s="36" t="s">
        <v>1669</v>
      </c>
      <c r="D25" s="26">
        <v>43567</v>
      </c>
      <c r="E25" s="70">
        <v>86826</v>
      </c>
      <c r="F25" s="53">
        <v>165694876</v>
      </c>
      <c r="G25" s="68"/>
    </row>
    <row r="26" spans="1:39" ht="51" customHeight="1" x14ac:dyDescent="0.25">
      <c r="A26" s="38" t="s">
        <v>16</v>
      </c>
      <c r="B26" s="39" t="s">
        <v>745</v>
      </c>
      <c r="C26" s="39" t="s">
        <v>1670</v>
      </c>
      <c r="D26" s="40">
        <v>43567</v>
      </c>
      <c r="E26" s="71">
        <v>200000</v>
      </c>
      <c r="F26" s="54">
        <v>165694876</v>
      </c>
      <c r="G26" s="69"/>
    </row>
    <row r="27" spans="1:39" ht="141" customHeight="1" x14ac:dyDescent="0.25">
      <c r="A27" s="24" t="s">
        <v>16</v>
      </c>
      <c r="B27" s="23" t="s">
        <v>757</v>
      </c>
      <c r="C27" s="36" t="s">
        <v>1671</v>
      </c>
      <c r="D27" s="26">
        <v>43567</v>
      </c>
      <c r="E27" s="70">
        <v>300000</v>
      </c>
      <c r="F27" s="53">
        <v>165694876</v>
      </c>
      <c r="G27" s="68"/>
    </row>
    <row r="28" spans="1:39" ht="59.25" customHeight="1" x14ac:dyDescent="0.25">
      <c r="A28" s="38" t="s">
        <v>16</v>
      </c>
      <c r="B28" s="39" t="s">
        <v>1256</v>
      </c>
      <c r="C28" s="39" t="s">
        <v>1672</v>
      </c>
      <c r="D28" s="40">
        <v>43567</v>
      </c>
      <c r="E28" s="71">
        <v>2320</v>
      </c>
      <c r="F28" s="54">
        <v>165694876</v>
      </c>
      <c r="G28" s="69"/>
    </row>
    <row r="29" spans="1:39" ht="60" customHeight="1" x14ac:dyDescent="0.25">
      <c r="A29" s="24" t="s">
        <v>16</v>
      </c>
      <c r="B29" s="23" t="s">
        <v>740</v>
      </c>
      <c r="C29" s="36" t="s">
        <v>1673</v>
      </c>
      <c r="D29" s="26">
        <v>43567</v>
      </c>
      <c r="E29" s="70">
        <v>5470.1</v>
      </c>
      <c r="F29" s="53">
        <v>165694876</v>
      </c>
      <c r="G29" s="68"/>
    </row>
    <row r="30" spans="1:39" ht="67.5" customHeight="1" x14ac:dyDescent="0.25">
      <c r="A30" s="38" t="s">
        <v>16</v>
      </c>
      <c r="B30" s="39" t="s">
        <v>1661</v>
      </c>
      <c r="C30" s="39" t="s">
        <v>1674</v>
      </c>
      <c r="D30" s="40">
        <v>43567</v>
      </c>
      <c r="E30" s="71">
        <v>12485</v>
      </c>
      <c r="F30" s="54">
        <v>165694876</v>
      </c>
      <c r="G30" s="69"/>
    </row>
    <row r="31" spans="1:39" ht="54.75" customHeight="1" x14ac:dyDescent="0.25">
      <c r="A31" s="24" t="s">
        <v>16</v>
      </c>
      <c r="B31" s="23" t="s">
        <v>1065</v>
      </c>
      <c r="C31" s="36" t="s">
        <v>1675</v>
      </c>
      <c r="D31" s="26">
        <v>43567</v>
      </c>
      <c r="E31" s="70">
        <v>215110.39999999999</v>
      </c>
      <c r="F31" s="53">
        <v>165694876</v>
      </c>
      <c r="G31" s="68"/>
    </row>
    <row r="32" spans="1:39" ht="87.75" customHeight="1" x14ac:dyDescent="0.25">
      <c r="A32" s="38" t="s">
        <v>16</v>
      </c>
      <c r="B32" s="39" t="s">
        <v>1087</v>
      </c>
      <c r="C32" s="39" t="s">
        <v>1676</v>
      </c>
      <c r="D32" s="40">
        <v>43570</v>
      </c>
      <c r="E32" s="71">
        <v>211275.58</v>
      </c>
      <c r="F32" s="54">
        <v>165694876</v>
      </c>
      <c r="G32" s="69"/>
    </row>
    <row r="33" spans="1:7" ht="71.25" customHeight="1" x14ac:dyDescent="0.25">
      <c r="A33" s="24" t="s">
        <v>16</v>
      </c>
      <c r="B33" s="23" t="s">
        <v>1083</v>
      </c>
      <c r="C33" s="36" t="s">
        <v>1677</v>
      </c>
      <c r="D33" s="26">
        <v>43570</v>
      </c>
      <c r="E33" s="70">
        <v>300000</v>
      </c>
      <c r="F33" s="53">
        <v>165694876</v>
      </c>
      <c r="G33" s="68"/>
    </row>
    <row r="34" spans="1:7" ht="96" customHeight="1" x14ac:dyDescent="0.25">
      <c r="A34" s="38" t="s">
        <v>16</v>
      </c>
      <c r="B34" s="39" t="s">
        <v>1369</v>
      </c>
      <c r="C34" s="39" t="s">
        <v>1678</v>
      </c>
      <c r="D34" s="40">
        <v>43570</v>
      </c>
      <c r="E34" s="71">
        <v>200000</v>
      </c>
      <c r="F34" s="54">
        <v>165694876</v>
      </c>
      <c r="G34" s="69"/>
    </row>
    <row r="35" spans="1:7" ht="40.5" customHeight="1" x14ac:dyDescent="0.25">
      <c r="A35" s="24" t="s">
        <v>16</v>
      </c>
      <c r="B35" s="23" t="s">
        <v>1648</v>
      </c>
      <c r="C35" s="36" t="s">
        <v>1647</v>
      </c>
      <c r="D35" s="26">
        <v>43570</v>
      </c>
      <c r="E35" s="70">
        <v>555994.18000000005</v>
      </c>
      <c r="F35" s="53">
        <v>165694876</v>
      </c>
      <c r="G35" s="68"/>
    </row>
    <row r="36" spans="1:7" ht="39.75" customHeight="1" x14ac:dyDescent="0.25">
      <c r="A36" s="38" t="s">
        <v>16</v>
      </c>
      <c r="B36" s="39" t="s">
        <v>723</v>
      </c>
      <c r="C36" s="39" t="s">
        <v>1679</v>
      </c>
      <c r="D36" s="40">
        <v>43570</v>
      </c>
      <c r="E36" s="71">
        <v>21462</v>
      </c>
      <c r="F36" s="54">
        <v>165694876</v>
      </c>
      <c r="G36" s="69"/>
    </row>
    <row r="37" spans="1:7" ht="41.25" customHeight="1" x14ac:dyDescent="0.25">
      <c r="A37" s="24" t="s">
        <v>16</v>
      </c>
      <c r="B37" s="23" t="s">
        <v>1680</v>
      </c>
      <c r="C37" s="36" t="s">
        <v>1540</v>
      </c>
      <c r="D37" s="26">
        <v>43567</v>
      </c>
      <c r="E37" s="70">
        <v>208950.37</v>
      </c>
      <c r="F37" s="53">
        <v>165695368</v>
      </c>
      <c r="G37" s="68"/>
    </row>
    <row r="38" spans="1:7" ht="40.5" customHeight="1" x14ac:dyDescent="0.25">
      <c r="A38" s="24" t="s">
        <v>16</v>
      </c>
      <c r="B38" s="23" t="s">
        <v>1648</v>
      </c>
      <c r="C38" s="36" t="s">
        <v>26</v>
      </c>
      <c r="D38" s="26">
        <v>43559</v>
      </c>
      <c r="E38" s="70"/>
      <c r="F38" s="53">
        <v>165841941</v>
      </c>
      <c r="G38" s="68"/>
    </row>
    <row r="39" spans="1:7" ht="36" customHeight="1" x14ac:dyDescent="0.25">
      <c r="A39" s="38" t="s">
        <v>25</v>
      </c>
      <c r="B39" s="39" t="s">
        <v>1648</v>
      </c>
      <c r="C39" s="39" t="s">
        <v>1681</v>
      </c>
      <c r="D39" s="40">
        <v>43556</v>
      </c>
      <c r="E39" s="71"/>
      <c r="F39" s="54" t="s">
        <v>8</v>
      </c>
      <c r="G39" s="69"/>
    </row>
    <row r="40" spans="1:7" ht="31.5" customHeight="1" x14ac:dyDescent="0.25">
      <c r="A40" s="24" t="s">
        <v>16</v>
      </c>
      <c r="B40" s="23" t="s">
        <v>214</v>
      </c>
      <c r="C40" s="36" t="s">
        <v>1682</v>
      </c>
      <c r="D40" s="26">
        <v>43567</v>
      </c>
      <c r="E40" s="70">
        <v>2122296.2000000002</v>
      </c>
      <c r="F40" s="53" t="s">
        <v>9</v>
      </c>
      <c r="G40" s="68"/>
    </row>
    <row r="41" spans="1:7" ht="28.5" customHeight="1" x14ac:dyDescent="0.25">
      <c r="A41" s="38" t="s">
        <v>1683</v>
      </c>
      <c r="B41" s="39" t="s">
        <v>20</v>
      </c>
      <c r="C41" s="39" t="s">
        <v>20</v>
      </c>
      <c r="D41" s="40">
        <v>43567</v>
      </c>
      <c r="E41" s="71">
        <v>0</v>
      </c>
      <c r="F41" s="54" t="s">
        <v>9</v>
      </c>
      <c r="G41" s="69"/>
    </row>
    <row r="42" spans="1:7" ht="27.75" customHeight="1" x14ac:dyDescent="0.25">
      <c r="A42" s="24" t="s">
        <v>1684</v>
      </c>
      <c r="B42" s="23" t="s">
        <v>330</v>
      </c>
      <c r="C42" s="36" t="s">
        <v>1682</v>
      </c>
      <c r="D42" s="26">
        <v>43567</v>
      </c>
      <c r="E42" s="70">
        <v>5954.4</v>
      </c>
      <c r="F42" s="53" t="s">
        <v>9</v>
      </c>
      <c r="G42" s="68"/>
    </row>
    <row r="43" spans="1:7" ht="40.5" customHeight="1" x14ac:dyDescent="0.25">
      <c r="A43" s="38" t="s">
        <v>1685</v>
      </c>
      <c r="B43" s="39" t="s">
        <v>334</v>
      </c>
      <c r="C43" s="39" t="s">
        <v>1682</v>
      </c>
      <c r="D43" s="40">
        <v>43567</v>
      </c>
      <c r="E43" s="71">
        <v>5878.4</v>
      </c>
      <c r="F43" s="54" t="s">
        <v>9</v>
      </c>
      <c r="G43" s="69"/>
    </row>
    <row r="44" spans="1:7" ht="29.25" customHeight="1" x14ac:dyDescent="0.25">
      <c r="A44" s="24" t="s">
        <v>1686</v>
      </c>
      <c r="B44" s="23" t="s">
        <v>336</v>
      </c>
      <c r="C44" s="36" t="s">
        <v>1682</v>
      </c>
      <c r="D44" s="26">
        <v>43567</v>
      </c>
      <c r="E44" s="70">
        <v>9326.1</v>
      </c>
      <c r="F44" s="53" t="s">
        <v>9</v>
      </c>
      <c r="G44" s="68"/>
    </row>
    <row r="45" spans="1:7" ht="26.25" customHeight="1" x14ac:dyDescent="0.25">
      <c r="A45" s="38" t="s">
        <v>1687</v>
      </c>
      <c r="B45" s="39" t="s">
        <v>338</v>
      </c>
      <c r="C45" s="39" t="s">
        <v>1682</v>
      </c>
      <c r="D45" s="40">
        <v>43567</v>
      </c>
      <c r="E45" s="71">
        <v>3996.2</v>
      </c>
      <c r="F45" s="54" t="s">
        <v>9</v>
      </c>
      <c r="G45" s="69"/>
    </row>
    <row r="46" spans="1:7" ht="25.5" customHeight="1" x14ac:dyDescent="0.25">
      <c r="A46" s="24" t="s">
        <v>1688</v>
      </c>
      <c r="B46" s="23" t="s">
        <v>340</v>
      </c>
      <c r="C46" s="36" t="s">
        <v>1682</v>
      </c>
      <c r="D46" s="26">
        <v>43567</v>
      </c>
      <c r="E46" s="70">
        <v>4391.8999999999996</v>
      </c>
      <c r="F46" s="53" t="s">
        <v>9</v>
      </c>
      <c r="G46" s="68"/>
    </row>
    <row r="47" spans="1:7" ht="30.75" customHeight="1" x14ac:dyDescent="0.25">
      <c r="A47" s="38" t="s">
        <v>1689</v>
      </c>
      <c r="B47" s="39" t="s">
        <v>342</v>
      </c>
      <c r="C47" s="39" t="s">
        <v>1682</v>
      </c>
      <c r="D47" s="40">
        <v>43567</v>
      </c>
      <c r="E47" s="71">
        <v>10812</v>
      </c>
      <c r="F47" s="54" t="s">
        <v>9</v>
      </c>
      <c r="G47" s="69"/>
    </row>
    <row r="48" spans="1:7" ht="34.5" customHeight="1" x14ac:dyDescent="0.25">
      <c r="A48" s="24" t="s">
        <v>1690</v>
      </c>
      <c r="B48" s="23" t="s">
        <v>344</v>
      </c>
      <c r="C48" s="36" t="s">
        <v>1682</v>
      </c>
      <c r="D48" s="26">
        <v>43567</v>
      </c>
      <c r="E48" s="70">
        <v>7310.6</v>
      </c>
      <c r="F48" s="53" t="s">
        <v>9</v>
      </c>
      <c r="G48" s="68"/>
    </row>
    <row r="49" spans="1:7" ht="38.25" customHeight="1" x14ac:dyDescent="0.25">
      <c r="A49" s="38" t="s">
        <v>1691</v>
      </c>
      <c r="B49" s="39" t="s">
        <v>346</v>
      </c>
      <c r="C49" s="39" t="s">
        <v>1682</v>
      </c>
      <c r="D49" s="40">
        <v>43567</v>
      </c>
      <c r="E49" s="71">
        <v>4554.8999999999996</v>
      </c>
      <c r="F49" s="54" t="s">
        <v>9</v>
      </c>
      <c r="G49" s="69"/>
    </row>
    <row r="50" spans="1:7" ht="42.75" customHeight="1" x14ac:dyDescent="0.25">
      <c r="A50" s="24" t="s">
        <v>1692</v>
      </c>
      <c r="B50" s="23" t="s">
        <v>348</v>
      </c>
      <c r="C50" s="36" t="s">
        <v>1682</v>
      </c>
      <c r="D50" s="26">
        <v>43567</v>
      </c>
      <c r="E50" s="70">
        <v>6865.7</v>
      </c>
      <c r="F50" s="53" t="s">
        <v>9</v>
      </c>
      <c r="G50" s="68"/>
    </row>
    <row r="51" spans="1:7" ht="34.5" customHeight="1" x14ac:dyDescent="0.25">
      <c r="A51" s="38" t="s">
        <v>1693</v>
      </c>
      <c r="B51" s="39" t="s">
        <v>350</v>
      </c>
      <c r="C51" s="39" t="s">
        <v>1694</v>
      </c>
      <c r="D51" s="40">
        <v>43567</v>
      </c>
      <c r="E51" s="71">
        <v>7303.5</v>
      </c>
      <c r="F51" s="54" t="s">
        <v>9</v>
      </c>
      <c r="G51" s="69"/>
    </row>
    <row r="52" spans="1:7" ht="33.75" customHeight="1" x14ac:dyDescent="0.25">
      <c r="A52" s="24" t="s">
        <v>1695</v>
      </c>
      <c r="B52" s="23" t="s">
        <v>352</v>
      </c>
      <c r="C52" s="36" t="s">
        <v>1682</v>
      </c>
      <c r="D52" s="26">
        <v>43567</v>
      </c>
      <c r="E52" s="70">
        <v>6040.7</v>
      </c>
      <c r="F52" s="53" t="s">
        <v>9</v>
      </c>
      <c r="G52" s="68"/>
    </row>
    <row r="53" spans="1:7" ht="39" customHeight="1" x14ac:dyDescent="0.25">
      <c r="A53" s="38" t="s">
        <v>1696</v>
      </c>
      <c r="B53" s="39" t="s">
        <v>356</v>
      </c>
      <c r="C53" s="39" t="s">
        <v>1682</v>
      </c>
      <c r="D53" s="40">
        <v>43567</v>
      </c>
      <c r="E53" s="71">
        <v>5954.3</v>
      </c>
      <c r="F53" s="54" t="s">
        <v>9</v>
      </c>
      <c r="G53" s="69"/>
    </row>
    <row r="54" spans="1:7" ht="30.75" customHeight="1" x14ac:dyDescent="0.25">
      <c r="A54" s="24" t="s">
        <v>1697</v>
      </c>
      <c r="B54" s="23" t="s">
        <v>358</v>
      </c>
      <c r="C54" s="36" t="s">
        <v>1682</v>
      </c>
      <c r="D54" s="26">
        <v>43567</v>
      </c>
      <c r="E54" s="70">
        <v>5812.7</v>
      </c>
      <c r="F54" s="53" t="s">
        <v>9</v>
      </c>
      <c r="G54" s="68"/>
    </row>
    <row r="55" spans="1:7" ht="37.5" customHeight="1" x14ac:dyDescent="0.25">
      <c r="A55" s="38" t="s">
        <v>1698</v>
      </c>
      <c r="B55" s="39" t="s">
        <v>360</v>
      </c>
      <c r="C55" s="39" t="s">
        <v>1682</v>
      </c>
      <c r="D55" s="40">
        <v>43567</v>
      </c>
      <c r="E55" s="71">
        <v>8980.2999999999993</v>
      </c>
      <c r="F55" s="54" t="s">
        <v>9</v>
      </c>
      <c r="G55" s="69"/>
    </row>
    <row r="56" spans="1:7" ht="33.75" customHeight="1" x14ac:dyDescent="0.25">
      <c r="A56" s="24" t="s">
        <v>1699</v>
      </c>
      <c r="B56" s="23" t="s">
        <v>362</v>
      </c>
      <c r="C56" s="36" t="s">
        <v>1682</v>
      </c>
      <c r="D56" s="26">
        <v>43567</v>
      </c>
      <c r="E56" s="70">
        <v>11268.9</v>
      </c>
      <c r="F56" s="53" t="s">
        <v>9</v>
      </c>
      <c r="G56" s="68"/>
    </row>
    <row r="57" spans="1:7" ht="39.75" customHeight="1" x14ac:dyDescent="0.25">
      <c r="A57" s="38" t="s">
        <v>1700</v>
      </c>
      <c r="B57" s="39" t="s">
        <v>366</v>
      </c>
      <c r="C57" s="39" t="s">
        <v>1682</v>
      </c>
      <c r="D57" s="40">
        <v>43567</v>
      </c>
      <c r="E57" s="71">
        <v>6062.2</v>
      </c>
      <c r="F57" s="54" t="s">
        <v>9</v>
      </c>
      <c r="G57" s="69"/>
    </row>
    <row r="58" spans="1:7" ht="34.5" customHeight="1" x14ac:dyDescent="0.25">
      <c r="A58" s="24" t="s">
        <v>1701</v>
      </c>
      <c r="B58" s="23" t="s">
        <v>368</v>
      </c>
      <c r="C58" s="36" t="s">
        <v>1682</v>
      </c>
      <c r="D58" s="26">
        <v>43567</v>
      </c>
      <c r="E58" s="70">
        <v>4144.6000000000004</v>
      </c>
      <c r="F58" s="53" t="s">
        <v>9</v>
      </c>
      <c r="G58" s="68"/>
    </row>
    <row r="59" spans="1:7" ht="25.5" customHeight="1" x14ac:dyDescent="0.25">
      <c r="A59" s="38" t="s">
        <v>1702</v>
      </c>
      <c r="B59" s="39" t="s">
        <v>370</v>
      </c>
      <c r="C59" s="39" t="s">
        <v>1682</v>
      </c>
      <c r="D59" s="40">
        <v>43567</v>
      </c>
      <c r="E59" s="71">
        <v>5969.9</v>
      </c>
      <c r="F59" s="54" t="s">
        <v>9</v>
      </c>
      <c r="G59" s="69"/>
    </row>
    <row r="60" spans="1:7" ht="23.25" customHeight="1" x14ac:dyDescent="0.25">
      <c r="A60" s="24" t="s">
        <v>1703</v>
      </c>
      <c r="B60" s="23" t="s">
        <v>372</v>
      </c>
      <c r="C60" s="36" t="s">
        <v>1682</v>
      </c>
      <c r="D60" s="26">
        <v>43567</v>
      </c>
      <c r="E60" s="70">
        <v>6123.1</v>
      </c>
      <c r="F60" s="53" t="s">
        <v>9</v>
      </c>
      <c r="G60" s="68"/>
    </row>
    <row r="61" spans="1:7" ht="36" customHeight="1" x14ac:dyDescent="0.25">
      <c r="A61" s="38" t="s">
        <v>1704</v>
      </c>
      <c r="B61" s="39" t="s">
        <v>374</v>
      </c>
      <c r="C61" s="39" t="s">
        <v>1682</v>
      </c>
      <c r="D61" s="40">
        <v>43567</v>
      </c>
      <c r="E61" s="71">
        <v>7043.6</v>
      </c>
      <c r="F61" s="54" t="s">
        <v>9</v>
      </c>
      <c r="G61" s="69"/>
    </row>
    <row r="62" spans="1:7" ht="32.25" customHeight="1" x14ac:dyDescent="0.25">
      <c r="A62" s="24" t="s">
        <v>1705</v>
      </c>
      <c r="B62" s="23" t="s">
        <v>378</v>
      </c>
      <c r="C62" s="36" t="s">
        <v>1682</v>
      </c>
      <c r="D62" s="26">
        <v>43567</v>
      </c>
      <c r="E62" s="70">
        <v>5963.3</v>
      </c>
      <c r="F62" s="53" t="s">
        <v>9</v>
      </c>
      <c r="G62" s="68"/>
    </row>
    <row r="63" spans="1:7" ht="29.25" customHeight="1" x14ac:dyDescent="0.25">
      <c r="A63" s="38" t="s">
        <v>1706</v>
      </c>
      <c r="B63" s="39" t="s">
        <v>380</v>
      </c>
      <c r="C63" s="39" t="s">
        <v>1682</v>
      </c>
      <c r="D63" s="40">
        <v>43567</v>
      </c>
      <c r="E63" s="71">
        <v>6676.2</v>
      </c>
      <c r="F63" s="54" t="s">
        <v>9</v>
      </c>
      <c r="G63" s="69"/>
    </row>
    <row r="64" spans="1:7" ht="33" customHeight="1" x14ac:dyDescent="0.25">
      <c r="A64" s="24" t="s">
        <v>1707</v>
      </c>
      <c r="B64" s="23" t="s">
        <v>382</v>
      </c>
      <c r="C64" s="36" t="s">
        <v>1682</v>
      </c>
      <c r="D64" s="26">
        <v>43567</v>
      </c>
      <c r="E64" s="70">
        <v>6257.9</v>
      </c>
      <c r="F64" s="53" t="s">
        <v>9</v>
      </c>
      <c r="G64" s="68"/>
    </row>
    <row r="65" spans="1:7" ht="32.25" customHeight="1" x14ac:dyDescent="0.25">
      <c r="A65" s="38" t="s">
        <v>1708</v>
      </c>
      <c r="B65" s="39" t="s">
        <v>384</v>
      </c>
      <c r="C65" s="39" t="s">
        <v>1682</v>
      </c>
      <c r="D65" s="40">
        <v>43567</v>
      </c>
      <c r="E65" s="71">
        <v>6281.4</v>
      </c>
      <c r="F65" s="54" t="s">
        <v>9</v>
      </c>
      <c r="G65" s="69"/>
    </row>
    <row r="66" spans="1:7" ht="33.75" customHeight="1" x14ac:dyDescent="0.25">
      <c r="A66" s="24" t="s">
        <v>1709</v>
      </c>
      <c r="B66" s="23" t="s">
        <v>388</v>
      </c>
      <c r="C66" s="36" t="s">
        <v>1682</v>
      </c>
      <c r="D66" s="26">
        <v>43567</v>
      </c>
      <c r="E66" s="70">
        <v>6482.2</v>
      </c>
      <c r="F66" s="53" t="s">
        <v>9</v>
      </c>
      <c r="G66" s="68"/>
    </row>
    <row r="67" spans="1:7" ht="36.75" customHeight="1" x14ac:dyDescent="0.25">
      <c r="A67" s="38" t="s">
        <v>1710</v>
      </c>
      <c r="B67" s="39" t="s">
        <v>699</v>
      </c>
      <c r="C67" s="39" t="s">
        <v>1682</v>
      </c>
      <c r="D67" s="40">
        <v>43567</v>
      </c>
      <c r="E67" s="71">
        <v>6354.2</v>
      </c>
      <c r="F67" s="54" t="s">
        <v>9</v>
      </c>
      <c r="G67" s="69"/>
    </row>
    <row r="68" spans="1:7" ht="35.25" customHeight="1" x14ac:dyDescent="0.25">
      <c r="A68" s="24" t="s">
        <v>1711</v>
      </c>
      <c r="B68" s="23" t="s">
        <v>845</v>
      </c>
      <c r="C68" s="36" t="s">
        <v>1682</v>
      </c>
      <c r="D68" s="26">
        <v>43567</v>
      </c>
      <c r="E68" s="70">
        <v>8177.4</v>
      </c>
      <c r="F68" s="53" t="s">
        <v>9</v>
      </c>
      <c r="G68" s="68"/>
    </row>
    <row r="69" spans="1:7" ht="25.5" customHeight="1" x14ac:dyDescent="0.25">
      <c r="A69" s="38" t="s">
        <v>1712</v>
      </c>
      <c r="B69" s="39" t="s">
        <v>860</v>
      </c>
      <c r="C69" s="39" t="s">
        <v>1682</v>
      </c>
      <c r="D69" s="40">
        <v>43567</v>
      </c>
      <c r="E69" s="71">
        <v>8592.9</v>
      </c>
      <c r="F69" s="54" t="s">
        <v>9</v>
      </c>
      <c r="G69" s="69"/>
    </row>
    <row r="70" spans="1:7" ht="38.25" customHeight="1" x14ac:dyDescent="0.25">
      <c r="A70" s="24" t="s">
        <v>1713</v>
      </c>
      <c r="B70" s="23" t="s">
        <v>863</v>
      </c>
      <c r="C70" s="36" t="s">
        <v>1682</v>
      </c>
      <c r="D70" s="26">
        <v>43567</v>
      </c>
      <c r="E70" s="70">
        <v>8177.4</v>
      </c>
      <c r="F70" s="53" t="s">
        <v>9</v>
      </c>
      <c r="G70" s="68"/>
    </row>
    <row r="71" spans="1:7" ht="30" customHeight="1" x14ac:dyDescent="0.25">
      <c r="A71" s="38" t="s">
        <v>1714</v>
      </c>
      <c r="B71" s="39" t="s">
        <v>865</v>
      </c>
      <c r="C71" s="39" t="s">
        <v>1682</v>
      </c>
      <c r="D71" s="40">
        <v>43567</v>
      </c>
      <c r="E71" s="71">
        <v>8664.2000000000007</v>
      </c>
      <c r="F71" s="54" t="s">
        <v>9</v>
      </c>
      <c r="G71" s="69"/>
    </row>
    <row r="72" spans="1:7" ht="34.5" customHeight="1" x14ac:dyDescent="0.25">
      <c r="A72" s="24" t="s">
        <v>1715</v>
      </c>
      <c r="B72" s="23" t="s">
        <v>705</v>
      </c>
      <c r="C72" s="36" t="s">
        <v>1682</v>
      </c>
      <c r="D72" s="26">
        <v>43567</v>
      </c>
      <c r="E72" s="70">
        <v>5878.5</v>
      </c>
      <c r="F72" s="53" t="s">
        <v>9</v>
      </c>
      <c r="G72" s="68"/>
    </row>
    <row r="73" spans="1:7" ht="30.75" customHeight="1" x14ac:dyDescent="0.25">
      <c r="A73" s="38" t="s">
        <v>1716</v>
      </c>
      <c r="B73" s="39" t="s">
        <v>464</v>
      </c>
      <c r="C73" s="39" t="s">
        <v>1682</v>
      </c>
      <c r="D73" s="40">
        <v>43567</v>
      </c>
      <c r="E73" s="71">
        <v>16029.3</v>
      </c>
      <c r="F73" s="54" t="s">
        <v>9</v>
      </c>
      <c r="G73" s="69"/>
    </row>
    <row r="74" spans="1:7" ht="32.25" customHeight="1" x14ac:dyDescent="0.25">
      <c r="A74" s="24" t="s">
        <v>1717</v>
      </c>
      <c r="B74" s="23" t="s">
        <v>897</v>
      </c>
      <c r="C74" s="36" t="s">
        <v>1682</v>
      </c>
      <c r="D74" s="26">
        <v>43567</v>
      </c>
      <c r="E74" s="70">
        <v>7352.5</v>
      </c>
      <c r="F74" s="53" t="s">
        <v>9</v>
      </c>
      <c r="G74" s="68"/>
    </row>
    <row r="75" spans="1:7" ht="35.25" customHeight="1" x14ac:dyDescent="0.25">
      <c r="A75" s="38" t="s">
        <v>1718</v>
      </c>
      <c r="B75" s="39" t="s">
        <v>478</v>
      </c>
      <c r="C75" s="39" t="s">
        <v>1719</v>
      </c>
      <c r="D75" s="40">
        <v>43567</v>
      </c>
      <c r="E75" s="71">
        <v>1536.3</v>
      </c>
      <c r="F75" s="54" t="s">
        <v>9</v>
      </c>
      <c r="G75" s="69"/>
    </row>
    <row r="76" spans="1:7" ht="33.75" customHeight="1" x14ac:dyDescent="0.25">
      <c r="A76" s="24" t="s">
        <v>1720</v>
      </c>
      <c r="B76" s="23" t="s">
        <v>480</v>
      </c>
      <c r="C76" s="36" t="s">
        <v>1682</v>
      </c>
      <c r="D76" s="26">
        <v>43567</v>
      </c>
      <c r="E76" s="70">
        <v>16029.2</v>
      </c>
      <c r="F76" s="53" t="s">
        <v>9</v>
      </c>
      <c r="G76" s="68"/>
    </row>
    <row r="77" spans="1:7" ht="34.5" customHeight="1" x14ac:dyDescent="0.25">
      <c r="A77" s="38" t="s">
        <v>1721</v>
      </c>
      <c r="B77" s="39" t="s">
        <v>905</v>
      </c>
      <c r="C77" s="39" t="s">
        <v>1682</v>
      </c>
      <c r="D77" s="40">
        <v>43567</v>
      </c>
      <c r="E77" s="71">
        <v>8335.9</v>
      </c>
      <c r="F77" s="54" t="s">
        <v>9</v>
      </c>
      <c r="G77" s="69"/>
    </row>
    <row r="78" spans="1:7" ht="36.75" customHeight="1" x14ac:dyDescent="0.25">
      <c r="A78" s="24" t="s">
        <v>1722</v>
      </c>
      <c r="B78" s="23" t="s">
        <v>907</v>
      </c>
      <c r="C78" s="36" t="s">
        <v>1723</v>
      </c>
      <c r="D78" s="26">
        <v>43567</v>
      </c>
      <c r="E78" s="70">
        <v>8534.9</v>
      </c>
      <c r="F78" s="53" t="s">
        <v>9</v>
      </c>
      <c r="G78" s="68"/>
    </row>
    <row r="79" spans="1:7" ht="32.25" customHeight="1" x14ac:dyDescent="0.25">
      <c r="A79" s="38" t="s">
        <v>1724</v>
      </c>
      <c r="B79" s="39" t="s">
        <v>911</v>
      </c>
      <c r="C79" s="39" t="s">
        <v>1723</v>
      </c>
      <c r="D79" s="40">
        <v>43567</v>
      </c>
      <c r="E79" s="71">
        <v>8205.9</v>
      </c>
      <c r="F79" s="54" t="s">
        <v>9</v>
      </c>
      <c r="G79" s="69"/>
    </row>
    <row r="80" spans="1:7" ht="33.75" customHeight="1" x14ac:dyDescent="0.25">
      <c r="A80" s="24" t="s">
        <v>1725</v>
      </c>
      <c r="B80" s="23" t="s">
        <v>916</v>
      </c>
      <c r="C80" s="36" t="s">
        <v>1723</v>
      </c>
      <c r="D80" s="26">
        <v>43567</v>
      </c>
      <c r="E80" s="70">
        <v>8687.4</v>
      </c>
      <c r="F80" s="53" t="s">
        <v>9</v>
      </c>
      <c r="G80" s="68"/>
    </row>
    <row r="81" spans="1:7" ht="35.25" customHeight="1" x14ac:dyDescent="0.25">
      <c r="A81" s="38" t="s">
        <v>1726</v>
      </c>
      <c r="B81" s="39" t="s">
        <v>927</v>
      </c>
      <c r="C81" s="39" t="s">
        <v>1682</v>
      </c>
      <c r="D81" s="40">
        <v>43567</v>
      </c>
      <c r="E81" s="71">
        <v>16029.2</v>
      </c>
      <c r="F81" s="54" t="s">
        <v>9</v>
      </c>
      <c r="G81" s="69"/>
    </row>
    <row r="82" spans="1:7" ht="36" customHeight="1" x14ac:dyDescent="0.25">
      <c r="A82" s="24" t="s">
        <v>1727</v>
      </c>
      <c r="B82" s="23" t="s">
        <v>1219</v>
      </c>
      <c r="C82" s="36" t="s">
        <v>1682</v>
      </c>
      <c r="D82" s="26">
        <v>43567</v>
      </c>
      <c r="E82" s="70">
        <v>16029.2</v>
      </c>
      <c r="F82" s="53" t="s">
        <v>9</v>
      </c>
      <c r="G82" s="68"/>
    </row>
    <row r="83" spans="1:7" ht="29.25" customHeight="1" x14ac:dyDescent="0.25">
      <c r="A83" s="38" t="s">
        <v>1728</v>
      </c>
      <c r="B83" s="39" t="s">
        <v>506</v>
      </c>
      <c r="C83" s="39" t="s">
        <v>1682</v>
      </c>
      <c r="D83" s="40">
        <v>43567</v>
      </c>
      <c r="E83" s="71">
        <v>16029.2</v>
      </c>
      <c r="F83" s="54" t="s">
        <v>9</v>
      </c>
      <c r="G83" s="69"/>
    </row>
    <row r="84" spans="1:7" ht="30" customHeight="1" x14ac:dyDescent="0.25">
      <c r="A84" s="24" t="s">
        <v>1729</v>
      </c>
      <c r="B84" s="23" t="s">
        <v>941</v>
      </c>
      <c r="C84" s="36" t="s">
        <v>1730</v>
      </c>
      <c r="D84" s="26">
        <v>43567</v>
      </c>
      <c r="E84" s="70">
        <v>6282.9</v>
      </c>
      <c r="F84" s="53" t="s">
        <v>9</v>
      </c>
      <c r="G84" s="68"/>
    </row>
    <row r="85" spans="1:7" ht="54.75" customHeight="1" x14ac:dyDescent="0.25">
      <c r="A85" s="38" t="s">
        <v>1731</v>
      </c>
      <c r="B85" s="39" t="s">
        <v>952</v>
      </c>
      <c r="C85" s="39" t="s">
        <v>1732</v>
      </c>
      <c r="D85" s="40">
        <v>43567</v>
      </c>
      <c r="E85" s="71">
        <v>4328.1000000000004</v>
      </c>
      <c r="F85" s="54" t="s">
        <v>9</v>
      </c>
      <c r="G85" s="69"/>
    </row>
    <row r="86" spans="1:7" ht="47.25" customHeight="1" x14ac:dyDescent="0.25">
      <c r="A86" s="24" t="s">
        <v>1733</v>
      </c>
      <c r="B86" s="23" t="s">
        <v>954</v>
      </c>
      <c r="C86" s="36" t="s">
        <v>1734</v>
      </c>
      <c r="D86" s="26">
        <v>43567</v>
      </c>
      <c r="E86" s="70">
        <v>6684.1</v>
      </c>
      <c r="F86" s="53" t="s">
        <v>9</v>
      </c>
      <c r="G86" s="68"/>
    </row>
    <row r="87" spans="1:7" ht="35.25" customHeight="1" x14ac:dyDescent="0.25">
      <c r="A87" s="38" t="s">
        <v>1735</v>
      </c>
      <c r="B87" s="39" t="s">
        <v>1737</v>
      </c>
      <c r="C87" s="39" t="s">
        <v>1736</v>
      </c>
      <c r="D87" s="40">
        <v>43567</v>
      </c>
      <c r="E87" s="71">
        <v>12037.4</v>
      </c>
      <c r="F87" s="54" t="s">
        <v>9</v>
      </c>
      <c r="G87" s="69"/>
    </row>
    <row r="88" spans="1:7" ht="32.25" customHeight="1" x14ac:dyDescent="0.25">
      <c r="A88" s="24" t="s">
        <v>1738</v>
      </c>
      <c r="B88" s="23" t="s">
        <v>536</v>
      </c>
      <c r="C88" s="36" t="s">
        <v>1682</v>
      </c>
      <c r="D88" s="26">
        <v>43567</v>
      </c>
      <c r="E88" s="70">
        <v>6354.2</v>
      </c>
      <c r="F88" s="53" t="s">
        <v>9</v>
      </c>
      <c r="G88" s="68"/>
    </row>
    <row r="89" spans="1:7" ht="29.25" customHeight="1" x14ac:dyDescent="0.25">
      <c r="A89" s="38" t="s">
        <v>1739</v>
      </c>
      <c r="B89" s="39" t="s">
        <v>980</v>
      </c>
      <c r="C89" s="39" t="s">
        <v>1682</v>
      </c>
      <c r="D89" s="40">
        <v>43567</v>
      </c>
      <c r="E89" s="71">
        <v>23929.5</v>
      </c>
      <c r="F89" s="54" t="s">
        <v>9</v>
      </c>
      <c r="G89" s="69"/>
    </row>
    <row r="90" spans="1:7" ht="31.5" customHeight="1" x14ac:dyDescent="0.25">
      <c r="A90" s="24" t="s">
        <v>1740</v>
      </c>
      <c r="B90" s="23" t="s">
        <v>1199</v>
      </c>
      <c r="C90" s="36" t="s">
        <v>1682</v>
      </c>
      <c r="D90" s="26">
        <v>43567</v>
      </c>
      <c r="E90" s="70">
        <v>5537.6</v>
      </c>
      <c r="F90" s="53" t="s">
        <v>9</v>
      </c>
      <c r="G90" s="68"/>
    </row>
    <row r="91" spans="1:7" ht="27" customHeight="1" x14ac:dyDescent="0.25">
      <c r="A91" s="38" t="s">
        <v>1741</v>
      </c>
      <c r="B91" s="39" t="s">
        <v>1494</v>
      </c>
      <c r="C91" s="39" t="s">
        <v>1682</v>
      </c>
      <c r="D91" s="40">
        <v>43567</v>
      </c>
      <c r="E91" s="71">
        <v>5475.3</v>
      </c>
      <c r="F91" s="54" t="s">
        <v>9</v>
      </c>
      <c r="G91" s="69"/>
    </row>
    <row r="92" spans="1:7" ht="34.5" customHeight="1" x14ac:dyDescent="0.25">
      <c r="A92" s="24" t="s">
        <v>1742</v>
      </c>
      <c r="B92" s="23" t="s">
        <v>20</v>
      </c>
      <c r="C92" s="36" t="s">
        <v>20</v>
      </c>
      <c r="D92" s="26">
        <v>43567</v>
      </c>
      <c r="E92" s="70">
        <v>0</v>
      </c>
      <c r="F92" s="53" t="s">
        <v>9</v>
      </c>
      <c r="G92" s="68"/>
    </row>
    <row r="93" spans="1:7" ht="30" customHeight="1" x14ac:dyDescent="0.25">
      <c r="A93" s="38" t="s">
        <v>1743</v>
      </c>
      <c r="B93" s="39" t="s">
        <v>1745</v>
      </c>
      <c r="C93" s="39" t="s">
        <v>1744</v>
      </c>
      <c r="D93" s="40">
        <v>43567</v>
      </c>
      <c r="E93" s="71">
        <v>5973.1</v>
      </c>
      <c r="F93" s="54" t="s">
        <v>9</v>
      </c>
      <c r="G93" s="69"/>
    </row>
    <row r="94" spans="1:7" ht="67.5" customHeight="1" x14ac:dyDescent="0.25">
      <c r="A94" s="24" t="s">
        <v>1746</v>
      </c>
      <c r="B94" s="23" t="s">
        <v>549</v>
      </c>
      <c r="C94" s="36" t="s">
        <v>1747</v>
      </c>
      <c r="D94" s="26">
        <v>43567</v>
      </c>
      <c r="E94" s="70">
        <v>2220.04</v>
      </c>
      <c r="F94" s="53" t="s">
        <v>9</v>
      </c>
      <c r="G94" s="68"/>
    </row>
    <row r="95" spans="1:7" ht="57.75" customHeight="1" x14ac:dyDescent="0.25">
      <c r="A95" s="38" t="s">
        <v>1748</v>
      </c>
      <c r="B95" s="39" t="s">
        <v>549</v>
      </c>
      <c r="C95" s="39" t="s">
        <v>1749</v>
      </c>
      <c r="D95" s="40">
        <v>43567</v>
      </c>
      <c r="E95" s="71">
        <v>1110.02</v>
      </c>
      <c r="F95" s="54" t="s">
        <v>9</v>
      </c>
      <c r="G95" s="69"/>
    </row>
    <row r="96" spans="1:7" ht="35.25" customHeight="1" x14ac:dyDescent="0.25">
      <c r="A96" s="24" t="s">
        <v>1750</v>
      </c>
      <c r="B96" s="23" t="s">
        <v>667</v>
      </c>
      <c r="C96" s="36" t="s">
        <v>1751</v>
      </c>
      <c r="D96" s="26">
        <v>43567</v>
      </c>
      <c r="E96" s="70">
        <v>9000</v>
      </c>
      <c r="F96" s="53" t="s">
        <v>9</v>
      </c>
      <c r="G96" s="68"/>
    </row>
    <row r="97" spans="1:7" ht="30.75" customHeight="1" x14ac:dyDescent="0.25">
      <c r="A97" s="38" t="s">
        <v>1752</v>
      </c>
      <c r="B97" s="39" t="s">
        <v>554</v>
      </c>
      <c r="C97" s="39" t="s">
        <v>1753</v>
      </c>
      <c r="D97" s="40">
        <v>43567</v>
      </c>
      <c r="E97" s="71">
        <v>1078.1600000000001</v>
      </c>
      <c r="F97" s="54" t="s">
        <v>9</v>
      </c>
      <c r="G97" s="69"/>
    </row>
    <row r="98" spans="1:7" ht="33.75" customHeight="1" x14ac:dyDescent="0.25">
      <c r="A98" s="24" t="s">
        <v>1754</v>
      </c>
      <c r="B98" s="23" t="s">
        <v>890</v>
      </c>
      <c r="C98" s="36" t="s">
        <v>1682</v>
      </c>
      <c r="D98" s="26">
        <v>43567</v>
      </c>
      <c r="E98" s="70">
        <v>8011.7</v>
      </c>
      <c r="F98" s="53" t="s">
        <v>9</v>
      </c>
      <c r="G98" s="68"/>
    </row>
    <row r="99" spans="1:7" ht="25.5" customHeight="1" x14ac:dyDescent="0.25">
      <c r="A99" s="38" t="s">
        <v>1755</v>
      </c>
      <c r="B99" s="39" t="s">
        <v>20</v>
      </c>
      <c r="C99" s="39" t="s">
        <v>20</v>
      </c>
      <c r="D99" s="40">
        <v>43567</v>
      </c>
      <c r="E99" s="71">
        <v>0</v>
      </c>
      <c r="F99" s="54" t="s">
        <v>9</v>
      </c>
      <c r="G99" s="69"/>
    </row>
    <row r="100" spans="1:7" ht="22.5" customHeight="1" x14ac:dyDescent="0.25">
      <c r="A100" s="24" t="s">
        <v>1756</v>
      </c>
      <c r="B100" s="23" t="s">
        <v>20</v>
      </c>
      <c r="C100" s="36" t="s">
        <v>20</v>
      </c>
      <c r="D100" s="26">
        <v>43567</v>
      </c>
      <c r="E100" s="70">
        <v>0</v>
      </c>
      <c r="F100" s="53" t="s">
        <v>9</v>
      </c>
      <c r="G100" s="68"/>
    </row>
    <row r="101" spans="1:7" ht="15.75" customHeight="1" x14ac:dyDescent="0.25">
      <c r="A101" s="38" t="s">
        <v>1757</v>
      </c>
      <c r="B101" s="39" t="s">
        <v>20</v>
      </c>
      <c r="C101" s="39" t="s">
        <v>20</v>
      </c>
      <c r="D101" s="40">
        <v>43567</v>
      </c>
      <c r="E101" s="71">
        <v>0</v>
      </c>
      <c r="F101" s="54" t="s">
        <v>9</v>
      </c>
      <c r="G101" s="69"/>
    </row>
    <row r="102" spans="1:7" ht="21" customHeight="1" x14ac:dyDescent="0.25">
      <c r="A102" s="24" t="s">
        <v>1758</v>
      </c>
      <c r="B102" s="23" t="s">
        <v>1759</v>
      </c>
      <c r="C102" s="36" t="s">
        <v>1682</v>
      </c>
      <c r="D102" s="26">
        <v>43567</v>
      </c>
      <c r="E102" s="70">
        <v>8438.2000000000007</v>
      </c>
      <c r="F102" s="53" t="s">
        <v>9</v>
      </c>
      <c r="G102" s="68"/>
    </row>
    <row r="103" spans="1:7" ht="19.5" customHeight="1" x14ac:dyDescent="0.25">
      <c r="A103" s="38" t="s">
        <v>16</v>
      </c>
      <c r="B103" s="39" t="s">
        <v>775</v>
      </c>
      <c r="C103" s="39" t="s">
        <v>775</v>
      </c>
      <c r="D103" s="40">
        <v>43570</v>
      </c>
      <c r="E103" s="71">
        <f>1068*1.16</f>
        <v>1238.8799999999999</v>
      </c>
      <c r="F103" s="54" t="s">
        <v>9</v>
      </c>
      <c r="G103" s="69"/>
    </row>
    <row r="104" spans="1:7" ht="18" customHeight="1" x14ac:dyDescent="0.25">
      <c r="A104" s="24" t="s">
        <v>16</v>
      </c>
      <c r="B104" s="23" t="s">
        <v>726</v>
      </c>
      <c r="C104" s="36" t="s">
        <v>1760</v>
      </c>
      <c r="D104" s="26">
        <v>43572</v>
      </c>
      <c r="E104" s="70">
        <v>287117.34999999998</v>
      </c>
      <c r="F104" s="53">
        <v>165694876</v>
      </c>
      <c r="G104" s="68"/>
    </row>
    <row r="105" spans="1:7" ht="25.5" customHeight="1" x14ac:dyDescent="0.25">
      <c r="A105" s="38" t="s">
        <v>16</v>
      </c>
      <c r="B105" s="39" t="s">
        <v>23</v>
      </c>
      <c r="C105" s="39" t="s">
        <v>1761</v>
      </c>
      <c r="D105" s="40">
        <v>43572</v>
      </c>
      <c r="E105" s="71">
        <v>1076960</v>
      </c>
      <c r="F105" s="54">
        <v>165694876</v>
      </c>
      <c r="G105" s="69"/>
    </row>
    <row r="106" spans="1:7" ht="57.75" customHeight="1" x14ac:dyDescent="0.25">
      <c r="A106" s="24" t="s">
        <v>16</v>
      </c>
      <c r="B106" s="23" t="s">
        <v>1524</v>
      </c>
      <c r="C106" s="36" t="s">
        <v>1762</v>
      </c>
      <c r="D106" s="26">
        <v>43572</v>
      </c>
      <c r="E106" s="70">
        <v>76298.929999999993</v>
      </c>
      <c r="F106" s="53">
        <v>165694876</v>
      </c>
      <c r="G106" s="68"/>
    </row>
    <row r="107" spans="1:7" ht="43.5" customHeight="1" x14ac:dyDescent="0.25">
      <c r="A107" s="38" t="s">
        <v>16</v>
      </c>
      <c r="B107" s="39" t="s">
        <v>1254</v>
      </c>
      <c r="C107" s="39" t="s">
        <v>1763</v>
      </c>
      <c r="D107" s="40">
        <v>43572</v>
      </c>
      <c r="E107" s="71">
        <v>6472.8</v>
      </c>
      <c r="F107" s="54">
        <v>165694876</v>
      </c>
      <c r="G107" s="69"/>
    </row>
    <row r="108" spans="1:7" ht="84" customHeight="1" x14ac:dyDescent="0.25">
      <c r="A108" s="24" t="s">
        <v>16</v>
      </c>
      <c r="B108" s="23" t="s">
        <v>1256</v>
      </c>
      <c r="C108" s="36" t="s">
        <v>1764</v>
      </c>
      <c r="D108" s="26">
        <v>43572</v>
      </c>
      <c r="E108" s="70">
        <v>12377.2</v>
      </c>
      <c r="F108" s="53">
        <v>165694876</v>
      </c>
      <c r="G108" s="68"/>
    </row>
    <row r="109" spans="1:7" ht="51" customHeight="1" x14ac:dyDescent="0.25">
      <c r="A109" s="38" t="s">
        <v>16</v>
      </c>
      <c r="B109" s="39" t="s">
        <v>735</v>
      </c>
      <c r="C109" s="39" t="s">
        <v>1765</v>
      </c>
      <c r="D109" s="40">
        <v>43577</v>
      </c>
      <c r="E109" s="71">
        <v>21207.33</v>
      </c>
      <c r="F109" s="54">
        <v>165694876</v>
      </c>
      <c r="G109" s="69"/>
    </row>
    <row r="110" spans="1:7" ht="25.5" customHeight="1" x14ac:dyDescent="0.25">
      <c r="A110" s="24" t="s">
        <v>1766</v>
      </c>
      <c r="B110" s="23" t="s">
        <v>20</v>
      </c>
      <c r="C110" s="36" t="s">
        <v>20</v>
      </c>
      <c r="D110" s="26">
        <v>43578</v>
      </c>
      <c r="E110" s="70">
        <v>0</v>
      </c>
      <c r="F110" s="53">
        <v>165694876</v>
      </c>
      <c r="G110" s="68"/>
    </row>
    <row r="111" spans="1:7" ht="22.5" customHeight="1" x14ac:dyDescent="0.25">
      <c r="A111" s="38" t="s">
        <v>1767</v>
      </c>
      <c r="B111" s="39" t="s">
        <v>15</v>
      </c>
      <c r="C111" s="39" t="s">
        <v>751</v>
      </c>
      <c r="D111" s="40">
        <v>43578</v>
      </c>
      <c r="E111" s="71">
        <v>9762.6200000000008</v>
      </c>
      <c r="F111" s="54">
        <v>165694876</v>
      </c>
      <c r="G111" s="69"/>
    </row>
    <row r="112" spans="1:7" ht="51.75" customHeight="1" x14ac:dyDescent="0.25">
      <c r="A112" s="24" t="s">
        <v>16</v>
      </c>
      <c r="B112" s="23" t="s">
        <v>1769</v>
      </c>
      <c r="C112" s="36" t="s">
        <v>1768</v>
      </c>
      <c r="D112" s="26">
        <v>43578</v>
      </c>
      <c r="E112" s="70">
        <v>12485.31</v>
      </c>
      <c r="F112" s="53">
        <v>165694876</v>
      </c>
      <c r="G112" s="68"/>
    </row>
    <row r="113" spans="1:7" ht="28.5" customHeight="1" x14ac:dyDescent="0.25">
      <c r="A113" s="38" t="s">
        <v>16</v>
      </c>
      <c r="B113" s="39" t="s">
        <v>1770</v>
      </c>
      <c r="C113" s="39" t="s">
        <v>1770</v>
      </c>
      <c r="D113" s="40">
        <v>43584</v>
      </c>
      <c r="E113" s="71">
        <v>2500000</v>
      </c>
      <c r="F113" s="54">
        <v>165694876</v>
      </c>
      <c r="G113" s="69"/>
    </row>
    <row r="114" spans="1:7" ht="30" customHeight="1" x14ac:dyDescent="0.25">
      <c r="A114" s="24" t="s">
        <v>16</v>
      </c>
      <c r="B114" s="23" t="s">
        <v>723</v>
      </c>
      <c r="C114" s="36" t="s">
        <v>1771</v>
      </c>
      <c r="D114" s="26">
        <v>43585</v>
      </c>
      <c r="E114" s="70">
        <v>21448.6</v>
      </c>
      <c r="F114" s="53">
        <v>165694876</v>
      </c>
      <c r="G114" s="68"/>
    </row>
    <row r="115" spans="1:7" ht="57.75" customHeight="1" x14ac:dyDescent="0.25">
      <c r="A115" s="38" t="s">
        <v>16</v>
      </c>
      <c r="B115" s="39" t="s">
        <v>743</v>
      </c>
      <c r="C115" s="39" t="s">
        <v>1365</v>
      </c>
      <c r="D115" s="40">
        <v>43585</v>
      </c>
      <c r="E115" s="71">
        <v>295666.03999999998</v>
      </c>
      <c r="F115" s="54">
        <v>165694876</v>
      </c>
      <c r="G115" s="69"/>
    </row>
    <row r="116" spans="1:7" ht="63.75" customHeight="1" x14ac:dyDescent="0.25">
      <c r="A116" s="24" t="s">
        <v>16</v>
      </c>
      <c r="B116" s="23" t="s">
        <v>741</v>
      </c>
      <c r="C116" s="36" t="s">
        <v>1772</v>
      </c>
      <c r="D116" s="26">
        <v>43585</v>
      </c>
      <c r="E116" s="70">
        <v>420408.57</v>
      </c>
      <c r="F116" s="53">
        <v>165694876</v>
      </c>
      <c r="G116" s="68"/>
    </row>
    <row r="117" spans="1:7" ht="56.25" customHeight="1" x14ac:dyDescent="0.25">
      <c r="A117" s="38" t="s">
        <v>16</v>
      </c>
      <c r="B117" s="39" t="s">
        <v>1247</v>
      </c>
      <c r="C117" s="39" t="s">
        <v>1773</v>
      </c>
      <c r="D117" s="40">
        <v>43585</v>
      </c>
      <c r="E117" s="71">
        <v>479478.7</v>
      </c>
      <c r="F117" s="54">
        <v>165694876</v>
      </c>
      <c r="G117" s="69"/>
    </row>
    <row r="118" spans="1:7" ht="27" customHeight="1" x14ac:dyDescent="0.25">
      <c r="A118" s="24" t="s">
        <v>16</v>
      </c>
      <c r="B118" s="23" t="s">
        <v>1648</v>
      </c>
      <c r="C118" s="36" t="s">
        <v>1647</v>
      </c>
      <c r="D118" s="26">
        <v>43585</v>
      </c>
      <c r="E118" s="70">
        <v>552067.1</v>
      </c>
      <c r="F118" s="53">
        <v>165694876</v>
      </c>
      <c r="G118" s="68"/>
    </row>
    <row r="119" spans="1:7" x14ac:dyDescent="0.25">
      <c r="A119" s="83" t="s">
        <v>16</v>
      </c>
      <c r="B119" s="81" t="s">
        <v>1527</v>
      </c>
      <c r="C119" s="81" t="s">
        <v>1774</v>
      </c>
      <c r="D119" s="85">
        <v>43585</v>
      </c>
      <c r="E119" s="71">
        <v>1221593.28</v>
      </c>
      <c r="F119" s="79">
        <v>165694876</v>
      </c>
      <c r="G119" s="80"/>
    </row>
    <row r="120" spans="1:7" ht="145.5" customHeight="1" x14ac:dyDescent="0.25">
      <c r="A120" s="84"/>
      <c r="B120" s="82"/>
      <c r="C120" s="82"/>
      <c r="D120" s="86"/>
      <c r="E120" s="70"/>
      <c r="F120" s="79"/>
      <c r="G120" s="80"/>
    </row>
    <row r="121" spans="1:7" ht="27" customHeight="1" x14ac:dyDescent="0.25">
      <c r="A121" s="24" t="s">
        <v>1775</v>
      </c>
      <c r="B121" s="23" t="s">
        <v>20</v>
      </c>
      <c r="C121" s="36" t="s">
        <v>20</v>
      </c>
      <c r="D121" s="26">
        <v>43577</v>
      </c>
      <c r="E121" s="71">
        <v>0</v>
      </c>
      <c r="F121" s="53" t="s">
        <v>9</v>
      </c>
      <c r="G121" s="68"/>
    </row>
    <row r="122" spans="1:7" ht="32.25" customHeight="1" x14ac:dyDescent="0.25">
      <c r="A122" s="38" t="s">
        <v>1776</v>
      </c>
      <c r="B122" s="39" t="s">
        <v>20</v>
      </c>
      <c r="C122" s="39" t="s">
        <v>20</v>
      </c>
      <c r="D122" s="40">
        <v>43577</v>
      </c>
      <c r="E122" s="70">
        <v>0</v>
      </c>
      <c r="F122" s="53" t="s">
        <v>9</v>
      </c>
      <c r="G122" s="69"/>
    </row>
    <row r="123" spans="1:7" ht="26.25" customHeight="1" x14ac:dyDescent="0.25">
      <c r="A123" s="24" t="s">
        <v>16</v>
      </c>
      <c r="B123" s="23" t="s">
        <v>214</v>
      </c>
      <c r="C123" s="36" t="s">
        <v>1777</v>
      </c>
      <c r="D123" s="26">
        <v>43584</v>
      </c>
      <c r="E123" s="71">
        <v>2055596.1</v>
      </c>
      <c r="F123" s="53" t="s">
        <v>9</v>
      </c>
      <c r="G123" s="68"/>
    </row>
    <row r="124" spans="1:7" ht="36" customHeight="1" x14ac:dyDescent="0.25">
      <c r="A124" s="38" t="s">
        <v>1778</v>
      </c>
      <c r="B124" s="39" t="s">
        <v>330</v>
      </c>
      <c r="C124" s="39" t="s">
        <v>1777</v>
      </c>
      <c r="D124" s="40">
        <v>43584</v>
      </c>
      <c r="E124" s="70">
        <v>5908.6</v>
      </c>
      <c r="F124" s="53" t="s">
        <v>9</v>
      </c>
      <c r="G124" s="69"/>
    </row>
    <row r="125" spans="1:7" ht="33.75" customHeight="1" x14ac:dyDescent="0.25">
      <c r="A125" s="24" t="s">
        <v>1779</v>
      </c>
      <c r="B125" s="23" t="s">
        <v>334</v>
      </c>
      <c r="C125" s="36" t="s">
        <v>1777</v>
      </c>
      <c r="D125" s="26">
        <v>43584</v>
      </c>
      <c r="E125" s="71">
        <v>5878.4</v>
      </c>
      <c r="F125" s="53" t="s">
        <v>9</v>
      </c>
      <c r="G125" s="68"/>
    </row>
    <row r="126" spans="1:7" x14ac:dyDescent="0.25">
      <c r="A126" s="38" t="s">
        <v>1780</v>
      </c>
      <c r="B126" s="39" t="s">
        <v>336</v>
      </c>
      <c r="C126" s="39" t="s">
        <v>1777</v>
      </c>
      <c r="D126" s="40">
        <v>43584</v>
      </c>
      <c r="E126" s="70">
        <v>9326.1</v>
      </c>
      <c r="F126" s="53" t="s">
        <v>9</v>
      </c>
      <c r="G126" s="69"/>
    </row>
    <row r="127" spans="1:7" x14ac:dyDescent="0.25">
      <c r="A127" s="24" t="s">
        <v>1781</v>
      </c>
      <c r="B127" s="23" t="s">
        <v>338</v>
      </c>
      <c r="C127" s="36" t="s">
        <v>1777</v>
      </c>
      <c r="D127" s="26">
        <v>43584</v>
      </c>
      <c r="E127" s="71">
        <v>4316.2</v>
      </c>
      <c r="F127" s="53" t="s">
        <v>9</v>
      </c>
      <c r="G127" s="68"/>
    </row>
    <row r="128" spans="1:7" x14ac:dyDescent="0.25">
      <c r="A128" s="38" t="s">
        <v>1782</v>
      </c>
      <c r="B128" s="39" t="s">
        <v>340</v>
      </c>
      <c r="C128" s="39" t="s">
        <v>1777</v>
      </c>
      <c r="D128" s="40">
        <v>43584</v>
      </c>
      <c r="E128" s="70">
        <v>4392</v>
      </c>
      <c r="F128" s="53" t="s">
        <v>9</v>
      </c>
      <c r="G128" s="69"/>
    </row>
    <row r="129" spans="1:7" x14ac:dyDescent="0.25">
      <c r="A129" s="24" t="s">
        <v>1783</v>
      </c>
      <c r="B129" s="23" t="s">
        <v>342</v>
      </c>
      <c r="C129" s="36" t="s">
        <v>1777</v>
      </c>
      <c r="D129" s="26">
        <v>43584</v>
      </c>
      <c r="E129" s="71">
        <v>10811.9</v>
      </c>
      <c r="F129" s="53" t="s">
        <v>9</v>
      </c>
      <c r="G129" s="68"/>
    </row>
    <row r="130" spans="1:7" ht="29.25" customHeight="1" x14ac:dyDescent="0.25">
      <c r="A130" s="38" t="s">
        <v>1784</v>
      </c>
      <c r="B130" s="39" t="s">
        <v>344</v>
      </c>
      <c r="C130" s="39" t="s">
        <v>1777</v>
      </c>
      <c r="D130" s="40">
        <v>43584</v>
      </c>
      <c r="E130" s="70">
        <v>7310.5</v>
      </c>
      <c r="F130" s="53" t="s">
        <v>9</v>
      </c>
      <c r="G130" s="69"/>
    </row>
    <row r="131" spans="1:7" ht="30.75" customHeight="1" x14ac:dyDescent="0.25">
      <c r="A131" s="24" t="s">
        <v>1785</v>
      </c>
      <c r="B131" s="23" t="s">
        <v>346</v>
      </c>
      <c r="C131" s="36" t="s">
        <v>1777</v>
      </c>
      <c r="D131" s="26">
        <v>43584</v>
      </c>
      <c r="E131" s="71">
        <v>4555</v>
      </c>
      <c r="F131" s="53" t="s">
        <v>9</v>
      </c>
      <c r="G131" s="68"/>
    </row>
    <row r="132" spans="1:7" ht="28.5" customHeight="1" x14ac:dyDescent="0.25">
      <c r="A132" s="38" t="s">
        <v>1786</v>
      </c>
      <c r="B132" s="39" t="s">
        <v>348</v>
      </c>
      <c r="C132" s="39" t="s">
        <v>1777</v>
      </c>
      <c r="D132" s="40">
        <v>43584</v>
      </c>
      <c r="E132" s="70">
        <v>6865.7</v>
      </c>
      <c r="F132" s="53" t="s">
        <v>9</v>
      </c>
      <c r="G132" s="69"/>
    </row>
    <row r="133" spans="1:7" ht="36" customHeight="1" x14ac:dyDescent="0.25">
      <c r="A133" s="24" t="s">
        <v>1787</v>
      </c>
      <c r="B133" s="23" t="s">
        <v>350</v>
      </c>
      <c r="C133" s="36" t="s">
        <v>1788</v>
      </c>
      <c r="D133" s="26">
        <v>43584</v>
      </c>
      <c r="E133" s="71">
        <v>2793.8</v>
      </c>
      <c r="F133" s="53" t="s">
        <v>9</v>
      </c>
      <c r="G133" s="68"/>
    </row>
    <row r="134" spans="1:7" ht="30" customHeight="1" x14ac:dyDescent="0.25">
      <c r="A134" s="38" t="s">
        <v>1789</v>
      </c>
      <c r="B134" s="39" t="s">
        <v>352</v>
      </c>
      <c r="C134" s="39" t="s">
        <v>1777</v>
      </c>
      <c r="D134" s="40">
        <v>43584</v>
      </c>
      <c r="E134" s="70">
        <v>6040.7</v>
      </c>
      <c r="F134" s="53" t="s">
        <v>9</v>
      </c>
      <c r="G134" s="69"/>
    </row>
    <row r="135" spans="1:7" ht="31.5" customHeight="1" x14ac:dyDescent="0.25">
      <c r="A135" s="24" t="s">
        <v>1790</v>
      </c>
      <c r="B135" s="23" t="s">
        <v>356</v>
      </c>
      <c r="C135" s="36" t="s">
        <v>1777</v>
      </c>
      <c r="D135" s="26">
        <v>43584</v>
      </c>
      <c r="E135" s="71">
        <v>5954.3</v>
      </c>
      <c r="F135" s="53" t="s">
        <v>9</v>
      </c>
      <c r="G135" s="68"/>
    </row>
    <row r="136" spans="1:7" ht="33" customHeight="1" x14ac:dyDescent="0.25">
      <c r="A136" s="38" t="s">
        <v>1791</v>
      </c>
      <c r="B136" s="39" t="s">
        <v>358</v>
      </c>
      <c r="C136" s="39" t="s">
        <v>1777</v>
      </c>
      <c r="D136" s="40">
        <v>43584</v>
      </c>
      <c r="E136" s="70">
        <v>5812.7</v>
      </c>
      <c r="F136" s="53" t="s">
        <v>9</v>
      </c>
      <c r="G136" s="69"/>
    </row>
    <row r="137" spans="1:7" ht="28.5" customHeight="1" x14ac:dyDescent="0.25">
      <c r="A137" s="24" t="s">
        <v>1792</v>
      </c>
      <c r="B137" s="23" t="s">
        <v>360</v>
      </c>
      <c r="C137" s="36" t="s">
        <v>1777</v>
      </c>
      <c r="D137" s="26">
        <v>43584</v>
      </c>
      <c r="E137" s="71">
        <v>8520.7000000000007</v>
      </c>
      <c r="F137" s="53" t="s">
        <v>9</v>
      </c>
      <c r="G137" s="68"/>
    </row>
    <row r="138" spans="1:7" ht="31.5" customHeight="1" x14ac:dyDescent="0.25">
      <c r="A138" s="38" t="s">
        <v>1793</v>
      </c>
      <c r="B138" s="39" t="s">
        <v>362</v>
      </c>
      <c r="C138" s="39" t="s">
        <v>1777</v>
      </c>
      <c r="D138" s="40">
        <v>43584</v>
      </c>
      <c r="E138" s="70">
        <v>11268.8</v>
      </c>
      <c r="F138" s="53" t="s">
        <v>9</v>
      </c>
      <c r="G138" s="69"/>
    </row>
    <row r="139" spans="1:7" ht="33" customHeight="1" x14ac:dyDescent="0.25">
      <c r="A139" s="24" t="s">
        <v>1794</v>
      </c>
      <c r="B139" s="23" t="s">
        <v>366</v>
      </c>
      <c r="C139" s="36" t="s">
        <v>1777</v>
      </c>
      <c r="D139" s="26">
        <v>43584</v>
      </c>
      <c r="E139" s="71">
        <v>6062.2</v>
      </c>
      <c r="F139" s="53" t="s">
        <v>9</v>
      </c>
      <c r="G139" s="68"/>
    </row>
    <row r="140" spans="1:7" ht="29.25" customHeight="1" x14ac:dyDescent="0.25">
      <c r="A140" s="38" t="s">
        <v>1795</v>
      </c>
      <c r="B140" s="39" t="s">
        <v>368</v>
      </c>
      <c r="C140" s="39" t="s">
        <v>1777</v>
      </c>
      <c r="D140" s="40">
        <v>43584</v>
      </c>
      <c r="E140" s="70">
        <v>4144.6000000000004</v>
      </c>
      <c r="F140" s="53" t="s">
        <v>9</v>
      </c>
      <c r="G140" s="69"/>
    </row>
    <row r="141" spans="1:7" ht="27" customHeight="1" x14ac:dyDescent="0.25">
      <c r="A141" s="24" t="s">
        <v>1796</v>
      </c>
      <c r="B141" s="23" t="s">
        <v>370</v>
      </c>
      <c r="C141" s="36" t="s">
        <v>1777</v>
      </c>
      <c r="D141" s="26">
        <v>43584</v>
      </c>
      <c r="E141" s="71">
        <v>5970</v>
      </c>
      <c r="F141" s="53" t="s">
        <v>9</v>
      </c>
      <c r="G141" s="68"/>
    </row>
    <row r="142" spans="1:7" ht="36" customHeight="1" x14ac:dyDescent="0.25">
      <c r="A142" s="38" t="s">
        <v>1797</v>
      </c>
      <c r="B142" s="39" t="s">
        <v>372</v>
      </c>
      <c r="C142" s="39" t="s">
        <v>1777</v>
      </c>
      <c r="D142" s="40">
        <v>43584</v>
      </c>
      <c r="E142" s="70">
        <v>6123.2</v>
      </c>
      <c r="F142" s="53" t="s">
        <v>9</v>
      </c>
      <c r="G142" s="69"/>
    </row>
    <row r="143" spans="1:7" x14ac:dyDescent="0.25">
      <c r="A143" s="24" t="s">
        <v>1798</v>
      </c>
      <c r="B143" s="23" t="s">
        <v>374</v>
      </c>
      <c r="C143" s="36" t="s">
        <v>1777</v>
      </c>
      <c r="D143" s="26">
        <v>43584</v>
      </c>
      <c r="E143" s="71">
        <v>8433.2000000000007</v>
      </c>
      <c r="F143" s="53" t="s">
        <v>9</v>
      </c>
      <c r="G143" s="68"/>
    </row>
    <row r="144" spans="1:7" x14ac:dyDescent="0.25">
      <c r="A144" s="38" t="s">
        <v>1799</v>
      </c>
      <c r="B144" s="39" t="s">
        <v>378</v>
      </c>
      <c r="C144" s="39" t="s">
        <v>1777</v>
      </c>
      <c r="D144" s="40">
        <v>43584</v>
      </c>
      <c r="E144" s="70">
        <v>5963.2</v>
      </c>
      <c r="F144" s="53" t="s">
        <v>9</v>
      </c>
      <c r="G144" s="69"/>
    </row>
    <row r="145" spans="1:7" x14ac:dyDescent="0.25">
      <c r="A145" s="24" t="s">
        <v>1800</v>
      </c>
      <c r="B145" s="23" t="s">
        <v>380</v>
      </c>
      <c r="C145" s="36" t="s">
        <v>1777</v>
      </c>
      <c r="D145" s="26">
        <v>43584</v>
      </c>
      <c r="E145" s="71">
        <v>7489.1</v>
      </c>
      <c r="F145" s="53" t="s">
        <v>9</v>
      </c>
      <c r="G145" s="68"/>
    </row>
    <row r="146" spans="1:7" x14ac:dyDescent="0.25">
      <c r="A146" s="38" t="s">
        <v>1801</v>
      </c>
      <c r="B146" s="39" t="s">
        <v>382</v>
      </c>
      <c r="C146" s="39" t="s">
        <v>1777</v>
      </c>
      <c r="D146" s="40">
        <v>43584</v>
      </c>
      <c r="E146" s="70">
        <v>5963.2</v>
      </c>
      <c r="F146" s="53" t="s">
        <v>9</v>
      </c>
      <c r="G146" s="69"/>
    </row>
    <row r="147" spans="1:7" x14ac:dyDescent="0.25">
      <c r="A147" s="24" t="s">
        <v>1802</v>
      </c>
      <c r="B147" s="23" t="s">
        <v>384</v>
      </c>
      <c r="C147" s="36" t="s">
        <v>1777</v>
      </c>
      <c r="D147" s="26">
        <v>43584</v>
      </c>
      <c r="E147" s="71">
        <v>5765.7</v>
      </c>
      <c r="F147" s="53" t="s">
        <v>9</v>
      </c>
      <c r="G147" s="68"/>
    </row>
    <row r="148" spans="1:7" x14ac:dyDescent="0.25">
      <c r="A148" s="38" t="s">
        <v>1803</v>
      </c>
      <c r="B148" s="39" t="s">
        <v>388</v>
      </c>
      <c r="C148" s="39" t="s">
        <v>1777</v>
      </c>
      <c r="D148" s="40">
        <v>43584</v>
      </c>
      <c r="E148" s="70">
        <v>6482.1</v>
      </c>
      <c r="F148" s="53" t="s">
        <v>9</v>
      </c>
      <c r="G148" s="69"/>
    </row>
    <row r="149" spans="1:7" x14ac:dyDescent="0.25">
      <c r="A149" s="24" t="s">
        <v>1804</v>
      </c>
      <c r="B149" s="23" t="s">
        <v>20</v>
      </c>
      <c r="C149" s="36" t="s">
        <v>20</v>
      </c>
      <c r="D149" s="26">
        <v>43584</v>
      </c>
      <c r="E149" s="71">
        <v>0</v>
      </c>
      <c r="F149" s="53" t="s">
        <v>9</v>
      </c>
      <c r="G149" s="68"/>
    </row>
    <row r="150" spans="1:7" ht="28.5" x14ac:dyDescent="0.25">
      <c r="A150" s="38" t="s">
        <v>1805</v>
      </c>
      <c r="B150" s="39" t="s">
        <v>699</v>
      </c>
      <c r="C150" s="39" t="s">
        <v>1777</v>
      </c>
      <c r="D150" s="40">
        <v>43584</v>
      </c>
      <c r="E150" s="70">
        <v>6354.3</v>
      </c>
      <c r="F150" s="53" t="s">
        <v>9</v>
      </c>
      <c r="G150" s="69"/>
    </row>
    <row r="151" spans="1:7" x14ac:dyDescent="0.25">
      <c r="A151" s="24" t="s">
        <v>1806</v>
      </c>
      <c r="B151" s="23" t="s">
        <v>845</v>
      </c>
      <c r="C151" s="36" t="s">
        <v>1777</v>
      </c>
      <c r="D151" s="26">
        <v>43584</v>
      </c>
      <c r="E151" s="71">
        <v>8083.1</v>
      </c>
      <c r="F151" s="53" t="s">
        <v>9</v>
      </c>
      <c r="G151" s="68"/>
    </row>
    <row r="152" spans="1:7" x14ac:dyDescent="0.25">
      <c r="A152" s="38" t="s">
        <v>1807</v>
      </c>
      <c r="B152" s="39" t="s">
        <v>860</v>
      </c>
      <c r="C152" s="39" t="s">
        <v>1777</v>
      </c>
      <c r="D152" s="40">
        <v>43584</v>
      </c>
      <c r="E152" s="70">
        <v>8083</v>
      </c>
      <c r="F152" s="53" t="s">
        <v>9</v>
      </c>
      <c r="G152" s="69"/>
    </row>
    <row r="153" spans="1:7" x14ac:dyDescent="0.25">
      <c r="A153" s="24" t="s">
        <v>1808</v>
      </c>
      <c r="B153" s="23" t="s">
        <v>863</v>
      </c>
      <c r="C153" s="36" t="s">
        <v>1777</v>
      </c>
      <c r="D153" s="26">
        <v>43584</v>
      </c>
      <c r="E153" s="71">
        <v>8083</v>
      </c>
      <c r="F153" s="53" t="s">
        <v>9</v>
      </c>
      <c r="G153" s="68"/>
    </row>
    <row r="154" spans="1:7" x14ac:dyDescent="0.25">
      <c r="A154" s="38" t="s">
        <v>1809</v>
      </c>
      <c r="B154" s="39" t="s">
        <v>865</v>
      </c>
      <c r="C154" s="39" t="s">
        <v>1777</v>
      </c>
      <c r="D154" s="40">
        <v>43584</v>
      </c>
      <c r="E154" s="70">
        <v>8083</v>
      </c>
      <c r="F154" s="53" t="s">
        <v>9</v>
      </c>
      <c r="G154" s="69"/>
    </row>
    <row r="155" spans="1:7" x14ac:dyDescent="0.25">
      <c r="A155" s="24" t="s">
        <v>1810</v>
      </c>
      <c r="B155" s="23" t="s">
        <v>705</v>
      </c>
      <c r="C155" s="36" t="s">
        <v>1777</v>
      </c>
      <c r="D155" s="26">
        <v>43584</v>
      </c>
      <c r="E155" s="71">
        <v>5878.4</v>
      </c>
      <c r="F155" s="53" t="s">
        <v>9</v>
      </c>
      <c r="G155" s="68"/>
    </row>
    <row r="156" spans="1:7" x14ac:dyDescent="0.25">
      <c r="A156" s="38" t="s">
        <v>1811</v>
      </c>
      <c r="B156" s="39" t="s">
        <v>464</v>
      </c>
      <c r="C156" s="39" t="s">
        <v>1777</v>
      </c>
      <c r="D156" s="40">
        <v>43584</v>
      </c>
      <c r="E156" s="70">
        <v>16029.2</v>
      </c>
      <c r="F156" s="53" t="s">
        <v>9</v>
      </c>
      <c r="G156" s="69"/>
    </row>
    <row r="157" spans="1:7" ht="28.5" customHeight="1" x14ac:dyDescent="0.25">
      <c r="A157" s="24" t="s">
        <v>1812</v>
      </c>
      <c r="B157" s="23" t="s">
        <v>890</v>
      </c>
      <c r="C157" s="36" t="s">
        <v>1777</v>
      </c>
      <c r="D157" s="26">
        <v>43584</v>
      </c>
      <c r="E157" s="71">
        <v>8011.7</v>
      </c>
      <c r="F157" s="53" t="s">
        <v>9</v>
      </c>
      <c r="G157" s="68"/>
    </row>
    <row r="158" spans="1:7" x14ac:dyDescent="0.25">
      <c r="A158" s="38" t="s">
        <v>1813</v>
      </c>
      <c r="B158" s="39" t="s">
        <v>897</v>
      </c>
      <c r="C158" s="39" t="s">
        <v>1777</v>
      </c>
      <c r="D158" s="40">
        <v>43584</v>
      </c>
      <c r="E158" s="70">
        <v>7352.5</v>
      </c>
      <c r="F158" s="53" t="s">
        <v>9</v>
      </c>
      <c r="G158" s="69"/>
    </row>
    <row r="159" spans="1:7" ht="43.5" customHeight="1" x14ac:dyDescent="0.25">
      <c r="A159" s="24" t="s">
        <v>1814</v>
      </c>
      <c r="B159" s="23" t="s">
        <v>478</v>
      </c>
      <c r="C159" s="36" t="s">
        <v>1815</v>
      </c>
      <c r="D159" s="26">
        <v>43584</v>
      </c>
      <c r="E159" s="71">
        <v>9387.5</v>
      </c>
      <c r="F159" s="53" t="s">
        <v>9</v>
      </c>
      <c r="G159" s="68"/>
    </row>
    <row r="160" spans="1:7" x14ac:dyDescent="0.25">
      <c r="A160" s="38" t="s">
        <v>1816</v>
      </c>
      <c r="B160" s="39" t="s">
        <v>480</v>
      </c>
      <c r="C160" s="39" t="s">
        <v>1777</v>
      </c>
      <c r="D160" s="40">
        <v>43584</v>
      </c>
      <c r="E160" s="70">
        <v>16029.3</v>
      </c>
      <c r="F160" s="53" t="s">
        <v>9</v>
      </c>
      <c r="G160" s="69"/>
    </row>
    <row r="161" spans="1:7" ht="23.25" customHeight="1" x14ac:dyDescent="0.25">
      <c r="A161" s="24" t="s">
        <v>1817</v>
      </c>
      <c r="B161" s="23" t="s">
        <v>905</v>
      </c>
      <c r="C161" s="36" t="s">
        <v>1777</v>
      </c>
      <c r="D161" s="26">
        <v>43584</v>
      </c>
      <c r="E161" s="71">
        <v>7940.3</v>
      </c>
      <c r="F161" s="53" t="s">
        <v>9</v>
      </c>
      <c r="G161" s="68"/>
    </row>
    <row r="162" spans="1:7" ht="42" customHeight="1" x14ac:dyDescent="0.25">
      <c r="A162" s="38" t="s">
        <v>1818</v>
      </c>
      <c r="B162" s="39" t="s">
        <v>907</v>
      </c>
      <c r="C162" s="39" t="s">
        <v>1819</v>
      </c>
      <c r="D162" s="40">
        <v>43584</v>
      </c>
      <c r="E162" s="70">
        <v>8034.1</v>
      </c>
      <c r="F162" s="53" t="s">
        <v>9</v>
      </c>
      <c r="G162" s="69"/>
    </row>
    <row r="163" spans="1:7" ht="48" customHeight="1" x14ac:dyDescent="0.25">
      <c r="A163" s="24" t="s">
        <v>1820</v>
      </c>
      <c r="B163" s="23" t="s">
        <v>911</v>
      </c>
      <c r="C163" s="36" t="s">
        <v>1819</v>
      </c>
      <c r="D163" s="26">
        <v>43584</v>
      </c>
      <c r="E163" s="71">
        <v>6934.8</v>
      </c>
      <c r="F163" s="53" t="s">
        <v>9</v>
      </c>
      <c r="G163" s="68"/>
    </row>
    <row r="164" spans="1:7" x14ac:dyDescent="0.25">
      <c r="A164" s="38" t="s">
        <v>1821</v>
      </c>
      <c r="B164" s="39" t="s">
        <v>20</v>
      </c>
      <c r="C164" s="39" t="s">
        <v>20</v>
      </c>
      <c r="D164" s="40">
        <v>43584</v>
      </c>
      <c r="E164" s="70">
        <v>0</v>
      </c>
      <c r="F164" s="53" t="s">
        <v>9</v>
      </c>
      <c r="G164" s="69"/>
    </row>
    <row r="165" spans="1:7" x14ac:dyDescent="0.25">
      <c r="A165" s="24" t="s">
        <v>1822</v>
      </c>
      <c r="B165" s="23" t="s">
        <v>927</v>
      </c>
      <c r="C165" s="36" t="s">
        <v>1777</v>
      </c>
      <c r="D165" s="26">
        <v>43584</v>
      </c>
      <c r="E165" s="71">
        <v>16029.3</v>
      </c>
      <c r="F165" s="53" t="s">
        <v>9</v>
      </c>
      <c r="G165" s="68"/>
    </row>
    <row r="166" spans="1:7" ht="25.5" customHeight="1" x14ac:dyDescent="0.25">
      <c r="A166" s="38" t="s">
        <v>1823</v>
      </c>
      <c r="B166" s="39" t="s">
        <v>1219</v>
      </c>
      <c r="C166" s="39" t="s">
        <v>1777</v>
      </c>
      <c r="D166" s="40">
        <v>43584</v>
      </c>
      <c r="E166" s="70">
        <v>16029.2</v>
      </c>
      <c r="F166" s="53" t="s">
        <v>9</v>
      </c>
      <c r="G166" s="69"/>
    </row>
    <row r="167" spans="1:7" x14ac:dyDescent="0.25">
      <c r="A167" s="24" t="s">
        <v>1824</v>
      </c>
      <c r="B167" s="23" t="s">
        <v>506</v>
      </c>
      <c r="C167" s="36" t="s">
        <v>1777</v>
      </c>
      <c r="D167" s="26">
        <v>43584</v>
      </c>
      <c r="E167" s="71">
        <v>16029.3</v>
      </c>
      <c r="F167" s="53" t="s">
        <v>9</v>
      </c>
      <c r="G167" s="68"/>
    </row>
    <row r="168" spans="1:7" ht="54.75" customHeight="1" x14ac:dyDescent="0.25">
      <c r="A168" s="38" t="s">
        <v>1825</v>
      </c>
      <c r="B168" s="39" t="s">
        <v>941</v>
      </c>
      <c r="C168" s="39" t="s">
        <v>1826</v>
      </c>
      <c r="D168" s="40">
        <v>43584</v>
      </c>
      <c r="E168" s="70">
        <v>3080.2</v>
      </c>
      <c r="F168" s="53" t="s">
        <v>9</v>
      </c>
      <c r="G168" s="69"/>
    </row>
    <row r="169" spans="1:7" ht="60.75" customHeight="1" x14ac:dyDescent="0.25">
      <c r="A169" s="24" t="s">
        <v>1827</v>
      </c>
      <c r="B169" s="23" t="s">
        <v>952</v>
      </c>
      <c r="C169" s="36" t="s">
        <v>1828</v>
      </c>
      <c r="D169" s="26">
        <v>43584</v>
      </c>
      <c r="E169" s="71">
        <v>4816.3</v>
      </c>
      <c r="F169" s="53" t="s">
        <v>9</v>
      </c>
      <c r="G169" s="68"/>
    </row>
    <row r="170" spans="1:7" ht="38.25" customHeight="1" x14ac:dyDescent="0.25">
      <c r="A170" s="38" t="s">
        <v>1829</v>
      </c>
      <c r="B170" s="39" t="s">
        <v>1737</v>
      </c>
      <c r="C170" s="39" t="s">
        <v>1777</v>
      </c>
      <c r="D170" s="40">
        <v>43584</v>
      </c>
      <c r="E170" s="70">
        <v>6051.1</v>
      </c>
      <c r="F170" s="53" t="s">
        <v>9</v>
      </c>
      <c r="G170" s="69"/>
    </row>
    <row r="171" spans="1:7" ht="27" customHeight="1" x14ac:dyDescent="0.25">
      <c r="A171" s="24" t="s">
        <v>1830</v>
      </c>
      <c r="B171" s="23" t="s">
        <v>536</v>
      </c>
      <c r="C171" s="36" t="s">
        <v>1777</v>
      </c>
      <c r="D171" s="26">
        <v>43584</v>
      </c>
      <c r="E171" s="71">
        <v>6354.2</v>
      </c>
      <c r="F171" s="53" t="s">
        <v>9</v>
      </c>
      <c r="G171" s="68"/>
    </row>
    <row r="172" spans="1:7" ht="26.25" customHeight="1" x14ac:dyDescent="0.25">
      <c r="A172" s="38" t="s">
        <v>1831</v>
      </c>
      <c r="B172" s="39" t="s">
        <v>980</v>
      </c>
      <c r="C172" s="39" t="s">
        <v>1777</v>
      </c>
      <c r="D172" s="40">
        <v>43584</v>
      </c>
      <c r="E172" s="70">
        <v>23929.4</v>
      </c>
      <c r="F172" s="53" t="s">
        <v>9</v>
      </c>
      <c r="G172" s="69"/>
    </row>
    <row r="173" spans="1:7" ht="22.5" customHeight="1" x14ac:dyDescent="0.25">
      <c r="A173" s="24" t="s">
        <v>1832</v>
      </c>
      <c r="B173" s="23" t="s">
        <v>1199</v>
      </c>
      <c r="C173" s="36" t="s">
        <v>1777</v>
      </c>
      <c r="D173" s="26">
        <v>43584</v>
      </c>
      <c r="E173" s="71">
        <v>5537.5</v>
      </c>
      <c r="F173" s="53" t="s">
        <v>9</v>
      </c>
      <c r="G173" s="68"/>
    </row>
    <row r="174" spans="1:7" ht="28.5" customHeight="1" x14ac:dyDescent="0.25">
      <c r="A174" s="38" t="s">
        <v>1833</v>
      </c>
      <c r="B174" s="39" t="s">
        <v>20</v>
      </c>
      <c r="C174" s="39" t="s">
        <v>20</v>
      </c>
      <c r="D174" s="40">
        <v>43584</v>
      </c>
      <c r="E174" s="70">
        <v>0</v>
      </c>
      <c r="F174" s="53" t="s">
        <v>9</v>
      </c>
      <c r="G174" s="69"/>
    </row>
    <row r="175" spans="1:7" x14ac:dyDescent="0.25">
      <c r="A175" s="24" t="s">
        <v>1834</v>
      </c>
      <c r="B175" s="23" t="s">
        <v>1745</v>
      </c>
      <c r="C175" s="36" t="s">
        <v>1777</v>
      </c>
      <c r="D175" s="26">
        <v>43584</v>
      </c>
      <c r="E175" s="71">
        <v>6354.2</v>
      </c>
      <c r="F175" s="53" t="s">
        <v>9</v>
      </c>
      <c r="G175" s="68"/>
    </row>
    <row r="176" spans="1:7" x14ac:dyDescent="0.25">
      <c r="A176" s="38" t="s">
        <v>1835</v>
      </c>
      <c r="B176" s="39" t="s">
        <v>20</v>
      </c>
      <c r="C176" s="39" t="s">
        <v>20</v>
      </c>
      <c r="D176" s="40">
        <v>43584</v>
      </c>
      <c r="E176" s="70">
        <v>0</v>
      </c>
      <c r="F176" s="53" t="s">
        <v>9</v>
      </c>
      <c r="G176" s="69"/>
    </row>
    <row r="177" spans="1:7" ht="79.5" customHeight="1" x14ac:dyDescent="0.25">
      <c r="A177" s="24" t="s">
        <v>1836</v>
      </c>
      <c r="B177" s="23" t="s">
        <v>549</v>
      </c>
      <c r="C177" s="36" t="s">
        <v>1837</v>
      </c>
      <c r="D177" s="26">
        <v>43584</v>
      </c>
      <c r="E177" s="71">
        <v>2190.2600000000002</v>
      </c>
      <c r="F177" s="53" t="s">
        <v>9</v>
      </c>
      <c r="G177" s="68"/>
    </row>
    <row r="178" spans="1:7" ht="66.75" customHeight="1" x14ac:dyDescent="0.25">
      <c r="A178" s="38" t="s">
        <v>1838</v>
      </c>
      <c r="B178" s="39" t="s">
        <v>549</v>
      </c>
      <c r="C178" s="39" t="s">
        <v>1839</v>
      </c>
      <c r="D178" s="40">
        <v>43584</v>
      </c>
      <c r="E178" s="70">
        <v>1095.1300000000001</v>
      </c>
      <c r="F178" s="53" t="s">
        <v>9</v>
      </c>
      <c r="G178" s="69"/>
    </row>
    <row r="179" spans="1:7" ht="58.5" customHeight="1" x14ac:dyDescent="0.25">
      <c r="A179" s="24" t="s">
        <v>1840</v>
      </c>
      <c r="B179" s="23" t="s">
        <v>667</v>
      </c>
      <c r="C179" s="36" t="s">
        <v>1841</v>
      </c>
      <c r="D179" s="26">
        <v>43584</v>
      </c>
      <c r="E179" s="71">
        <v>9000</v>
      </c>
      <c r="F179" s="53" t="s">
        <v>9</v>
      </c>
      <c r="G179" s="68"/>
    </row>
    <row r="180" spans="1:7" ht="64.5" customHeight="1" x14ac:dyDescent="0.25">
      <c r="A180" s="38" t="s">
        <v>1842</v>
      </c>
      <c r="B180" s="39" t="s">
        <v>554</v>
      </c>
      <c r="C180" s="39" t="s">
        <v>1843</v>
      </c>
      <c r="D180" s="40">
        <v>43584</v>
      </c>
      <c r="E180" s="70">
        <v>1405.45</v>
      </c>
      <c r="F180" s="53" t="s">
        <v>9</v>
      </c>
      <c r="G180" s="69"/>
    </row>
    <row r="181" spans="1:7" x14ac:dyDescent="0.25">
      <c r="A181" s="24" t="s">
        <v>1844</v>
      </c>
      <c r="B181" s="23" t="s">
        <v>1845</v>
      </c>
      <c r="C181" s="36" t="s">
        <v>1777</v>
      </c>
      <c r="D181" s="26">
        <v>43584</v>
      </c>
      <c r="E181" s="71">
        <v>8438.2000000000007</v>
      </c>
      <c r="F181" s="53" t="s">
        <v>9</v>
      </c>
      <c r="G181" s="68"/>
    </row>
    <row r="182" spans="1:7" x14ac:dyDescent="0.25">
      <c r="A182" s="38" t="s">
        <v>1846</v>
      </c>
      <c r="B182" s="39" t="s">
        <v>1494</v>
      </c>
      <c r="C182" s="39" t="s">
        <v>1777</v>
      </c>
      <c r="D182" s="40">
        <v>43584</v>
      </c>
      <c r="E182" s="70">
        <v>7068.8</v>
      </c>
      <c r="F182" s="53" t="s">
        <v>9</v>
      </c>
      <c r="G182" s="69"/>
    </row>
    <row r="183" spans="1:7" ht="61.5" customHeight="1" x14ac:dyDescent="0.25">
      <c r="A183" s="24" t="s">
        <v>1847</v>
      </c>
      <c r="B183" s="23" t="s">
        <v>1849</v>
      </c>
      <c r="C183" s="36" t="s">
        <v>1848</v>
      </c>
      <c r="D183" s="26">
        <v>43584</v>
      </c>
      <c r="E183" s="71">
        <v>17884.2</v>
      </c>
      <c r="F183" s="53" t="s">
        <v>9</v>
      </c>
      <c r="G183" s="68"/>
    </row>
    <row r="184" spans="1:7" x14ac:dyDescent="0.25">
      <c r="E184"/>
      <c r="F184" s="10"/>
    </row>
    <row r="185" spans="1:7" x14ac:dyDescent="0.25">
      <c r="E185"/>
    </row>
    <row r="186" spans="1:7" ht="18.75" customHeight="1" x14ac:dyDescent="0.25">
      <c r="E186"/>
    </row>
    <row r="187" spans="1:7" x14ac:dyDescent="0.25">
      <c r="E187"/>
    </row>
    <row r="188" spans="1:7" x14ac:dyDescent="0.25">
      <c r="E188"/>
    </row>
    <row r="189" spans="1:7" ht="25.5" customHeight="1" x14ac:dyDescent="0.25">
      <c r="E189"/>
    </row>
    <row r="190" spans="1:7" x14ac:dyDescent="0.25">
      <c r="E190"/>
    </row>
    <row r="191" spans="1:7" ht="22.5" customHeight="1" x14ac:dyDescent="0.25">
      <c r="E191"/>
    </row>
    <row r="192" spans="1:7" ht="22.5" customHeight="1" x14ac:dyDescent="0.25">
      <c r="E192"/>
    </row>
    <row r="193" spans="5:5" x14ac:dyDescent="0.25">
      <c r="E193"/>
    </row>
    <row r="194" spans="5:5" ht="21" customHeight="1" x14ac:dyDescent="0.25">
      <c r="E194"/>
    </row>
    <row r="195" spans="5:5" ht="22.5" customHeight="1" x14ac:dyDescent="0.25">
      <c r="E195"/>
    </row>
    <row r="196" spans="5:5" x14ac:dyDescent="0.25">
      <c r="E196"/>
    </row>
    <row r="197" spans="5:5" ht="12" customHeight="1" x14ac:dyDescent="0.25">
      <c r="E197"/>
    </row>
    <row r="198" spans="5:5" x14ac:dyDescent="0.25">
      <c r="E198"/>
    </row>
    <row r="199" spans="5:5" x14ac:dyDescent="0.25">
      <c r="E199"/>
    </row>
    <row r="200" spans="5:5" x14ac:dyDescent="0.25">
      <c r="E200"/>
    </row>
    <row r="201" spans="5:5" x14ac:dyDescent="0.25">
      <c r="E201"/>
    </row>
    <row r="202" spans="5:5" x14ac:dyDescent="0.25">
      <c r="E202"/>
    </row>
    <row r="203" spans="5:5" x14ac:dyDescent="0.25">
      <c r="E203"/>
    </row>
    <row r="204" spans="5:5" ht="24.75" customHeight="1" x14ac:dyDescent="0.25">
      <c r="E204"/>
    </row>
    <row r="205" spans="5:5" ht="15" customHeight="1" x14ac:dyDescent="0.25">
      <c r="E205"/>
    </row>
    <row r="206" spans="5:5" x14ac:dyDescent="0.25">
      <c r="E206"/>
    </row>
    <row r="207" spans="5:5" x14ac:dyDescent="0.25">
      <c r="E207"/>
    </row>
    <row r="208" spans="5:5" x14ac:dyDescent="0.25">
      <c r="E208"/>
    </row>
    <row r="209" spans="5:5" x14ac:dyDescent="0.25">
      <c r="E209"/>
    </row>
    <row r="210" spans="5:5" x14ac:dyDescent="0.25">
      <c r="E210"/>
    </row>
    <row r="211" spans="5:5" x14ac:dyDescent="0.25">
      <c r="E211"/>
    </row>
    <row r="212" spans="5:5" x14ac:dyDescent="0.25">
      <c r="E212"/>
    </row>
    <row r="213" spans="5:5" x14ac:dyDescent="0.25">
      <c r="E213"/>
    </row>
    <row r="214" spans="5:5" x14ac:dyDescent="0.25">
      <c r="E214"/>
    </row>
    <row r="215" spans="5:5" x14ac:dyDescent="0.25">
      <c r="E215"/>
    </row>
    <row r="216" spans="5:5" x14ac:dyDescent="0.25">
      <c r="E216"/>
    </row>
    <row r="217" spans="5:5" ht="22.5" customHeight="1" x14ac:dyDescent="0.25">
      <c r="E217"/>
    </row>
    <row r="218" spans="5:5" ht="20.25" customHeight="1" x14ac:dyDescent="0.25">
      <c r="E218"/>
    </row>
    <row r="219" spans="5:5" ht="28.5" customHeight="1" x14ac:dyDescent="0.25">
      <c r="E219"/>
    </row>
    <row r="220" spans="5:5" ht="30.75" customHeight="1" x14ac:dyDescent="0.25">
      <c r="E220"/>
    </row>
    <row r="221" spans="5:5" ht="28.5" customHeight="1" x14ac:dyDescent="0.25">
      <c r="E221"/>
    </row>
    <row r="222" spans="5:5" ht="16.5" customHeight="1" x14ac:dyDescent="0.25">
      <c r="E222"/>
    </row>
    <row r="223" spans="5:5" ht="20.25" customHeight="1" x14ac:dyDescent="0.25">
      <c r="E223"/>
    </row>
    <row r="224" spans="5:5" ht="26.25" customHeight="1" x14ac:dyDescent="0.25">
      <c r="E224"/>
    </row>
    <row r="225" spans="5:5" ht="21.75" customHeight="1" x14ac:dyDescent="0.25">
      <c r="E225"/>
    </row>
    <row r="226" spans="5:5" ht="30.75" customHeight="1" x14ac:dyDescent="0.25">
      <c r="E226"/>
    </row>
    <row r="227" spans="5:5" ht="27.75" customHeight="1" x14ac:dyDescent="0.25">
      <c r="E227"/>
    </row>
    <row r="228" spans="5:5" x14ac:dyDescent="0.25">
      <c r="E228"/>
    </row>
    <row r="229" spans="5:5" x14ac:dyDescent="0.25">
      <c r="E229"/>
    </row>
    <row r="230" spans="5:5" x14ac:dyDescent="0.25">
      <c r="E230"/>
    </row>
    <row r="231" spans="5:5" ht="22.5" customHeight="1" x14ac:dyDescent="0.25">
      <c r="E231"/>
    </row>
    <row r="232" spans="5:5" ht="28.5" customHeight="1" x14ac:dyDescent="0.25">
      <c r="E232"/>
    </row>
    <row r="233" spans="5:5" ht="22.5" customHeight="1" x14ac:dyDescent="0.25">
      <c r="E233"/>
    </row>
    <row r="234" spans="5:5" ht="21.75" customHeight="1" x14ac:dyDescent="0.25">
      <c r="E234"/>
    </row>
    <row r="235" spans="5:5" ht="20.25" customHeight="1" x14ac:dyDescent="0.25">
      <c r="E235"/>
    </row>
    <row r="236" spans="5:5" ht="19.5" customHeight="1" x14ac:dyDescent="0.25">
      <c r="E236"/>
    </row>
    <row r="237" spans="5:5" ht="21.75" customHeight="1" x14ac:dyDescent="0.25">
      <c r="E237"/>
    </row>
    <row r="238" spans="5:5" ht="23.25" customHeight="1" x14ac:dyDescent="0.25">
      <c r="E238"/>
    </row>
    <row r="239" spans="5:5" x14ac:dyDescent="0.25">
      <c r="E239"/>
    </row>
    <row r="240" spans="5:5" ht="26.25" customHeight="1" x14ac:dyDescent="0.25">
      <c r="E240"/>
    </row>
    <row r="241" spans="5:5" ht="24" customHeight="1" x14ac:dyDescent="0.25">
      <c r="E241"/>
    </row>
    <row r="242" spans="5:5" ht="26.25" customHeight="1" x14ac:dyDescent="0.25">
      <c r="E242"/>
    </row>
    <row r="243" spans="5:5" x14ac:dyDescent="0.25">
      <c r="E243"/>
    </row>
    <row r="244" spans="5:5" x14ac:dyDescent="0.25">
      <c r="E244"/>
    </row>
    <row r="245" spans="5:5" x14ac:dyDescent="0.25">
      <c r="E245"/>
    </row>
    <row r="246" spans="5:5" x14ac:dyDescent="0.25">
      <c r="E246"/>
    </row>
    <row r="247" spans="5:5" ht="28.5" customHeight="1" x14ac:dyDescent="0.25">
      <c r="E247"/>
    </row>
    <row r="248" spans="5:5" ht="25.5" customHeight="1" x14ac:dyDescent="0.25">
      <c r="E248"/>
    </row>
    <row r="249" spans="5:5" x14ac:dyDescent="0.25">
      <c r="E249"/>
    </row>
    <row r="250" spans="5:5" ht="23.25" customHeight="1" x14ac:dyDescent="0.25">
      <c r="E250"/>
    </row>
    <row r="251" spans="5:5" ht="25.5" customHeight="1" x14ac:dyDescent="0.25">
      <c r="E251"/>
    </row>
    <row r="252" spans="5:5" ht="21.75" customHeight="1" x14ac:dyDescent="0.25">
      <c r="E252"/>
    </row>
    <row r="253" spans="5:5" x14ac:dyDescent="0.25">
      <c r="E253"/>
    </row>
    <row r="254" spans="5:5" ht="25.5" customHeight="1" x14ac:dyDescent="0.25">
      <c r="E254"/>
    </row>
    <row r="255" spans="5:5" ht="25.5" customHeight="1" x14ac:dyDescent="0.25">
      <c r="E255"/>
    </row>
    <row r="256" spans="5:5" ht="24" customHeight="1" x14ac:dyDescent="0.25">
      <c r="E256"/>
    </row>
    <row r="257" spans="5:5" ht="27" customHeight="1" x14ac:dyDescent="0.25">
      <c r="E257"/>
    </row>
    <row r="258" spans="5:5" x14ac:dyDescent="0.25">
      <c r="E258"/>
    </row>
    <row r="259" spans="5:5" x14ac:dyDescent="0.25">
      <c r="E259"/>
    </row>
    <row r="260" spans="5:5" ht="26.25" customHeight="1" x14ac:dyDescent="0.25">
      <c r="E260"/>
    </row>
    <row r="261" spans="5:5" x14ac:dyDescent="0.25">
      <c r="E261"/>
    </row>
    <row r="262" spans="5:5" x14ac:dyDescent="0.25">
      <c r="E262"/>
    </row>
    <row r="263" spans="5:5" x14ac:dyDescent="0.25">
      <c r="E263"/>
    </row>
    <row r="264" spans="5:5" ht="15" customHeight="1" x14ac:dyDescent="0.25">
      <c r="E264"/>
    </row>
    <row r="265" spans="5:5" x14ac:dyDescent="0.25">
      <c r="E265"/>
    </row>
    <row r="266" spans="5:5" ht="27.75" customHeight="1" x14ac:dyDescent="0.25">
      <c r="E266"/>
    </row>
    <row r="267" spans="5:5" x14ac:dyDescent="0.25">
      <c r="E267"/>
    </row>
    <row r="268" spans="5:5" ht="23.25" customHeight="1" x14ac:dyDescent="0.25">
      <c r="E268"/>
    </row>
    <row r="269" spans="5:5" x14ac:dyDescent="0.25">
      <c r="E269"/>
    </row>
    <row r="270" spans="5:5" ht="20.25" customHeight="1" x14ac:dyDescent="0.25">
      <c r="E270"/>
    </row>
    <row r="271" spans="5:5" ht="30" customHeight="1" x14ac:dyDescent="0.25">
      <c r="E271"/>
    </row>
    <row r="272" spans="5:5" ht="25.5" customHeight="1" x14ac:dyDescent="0.25">
      <c r="E272"/>
    </row>
    <row r="273" spans="5:5" ht="24" customHeight="1" x14ac:dyDescent="0.25">
      <c r="E273"/>
    </row>
    <row r="274" spans="5:5" ht="21.75" customHeight="1" x14ac:dyDescent="0.25">
      <c r="E274"/>
    </row>
    <row r="275" spans="5:5" ht="30" customHeight="1" x14ac:dyDescent="0.25">
      <c r="E275"/>
    </row>
    <row r="276" spans="5:5" x14ac:dyDescent="0.25">
      <c r="E276"/>
    </row>
    <row r="277" spans="5:5" ht="20.25" customHeight="1" x14ac:dyDescent="0.25">
      <c r="E277"/>
    </row>
    <row r="278" spans="5:5" x14ac:dyDescent="0.25">
      <c r="E278"/>
    </row>
    <row r="279" spans="5:5" x14ac:dyDescent="0.25">
      <c r="E279"/>
    </row>
    <row r="280" spans="5:5" ht="28.5" customHeight="1" x14ac:dyDescent="0.25">
      <c r="E280"/>
    </row>
    <row r="281" spans="5:5" x14ac:dyDescent="0.25">
      <c r="E281"/>
    </row>
    <row r="282" spans="5:5" ht="22.5" customHeight="1" x14ac:dyDescent="0.25">
      <c r="E282"/>
    </row>
    <row r="283" spans="5:5" ht="32.25" customHeight="1" x14ac:dyDescent="0.25">
      <c r="E283"/>
    </row>
    <row r="284" spans="5:5" ht="24" customHeight="1" x14ac:dyDescent="0.25">
      <c r="E284"/>
    </row>
    <row r="285" spans="5:5" ht="18" customHeight="1" x14ac:dyDescent="0.25">
      <c r="E285"/>
    </row>
    <row r="286" spans="5:5" ht="25.5" customHeight="1" x14ac:dyDescent="0.25">
      <c r="E286"/>
    </row>
    <row r="287" spans="5:5" ht="20.25" customHeight="1" x14ac:dyDescent="0.25">
      <c r="E287"/>
    </row>
    <row r="288" spans="5:5" ht="23.25" customHeight="1" x14ac:dyDescent="0.25">
      <c r="E288"/>
    </row>
    <row r="289" spans="5:5" ht="21" customHeight="1" x14ac:dyDescent="0.25">
      <c r="E289"/>
    </row>
    <row r="290" spans="5:5" ht="25.5" customHeight="1" x14ac:dyDescent="0.25">
      <c r="E290"/>
    </row>
    <row r="291" spans="5:5" ht="21.75" customHeight="1" x14ac:dyDescent="0.25">
      <c r="E291"/>
    </row>
    <row r="292" spans="5:5" ht="24.75" customHeight="1" x14ac:dyDescent="0.25">
      <c r="E292"/>
    </row>
    <row r="293" spans="5:5" ht="24.75" customHeight="1" x14ac:dyDescent="0.25">
      <c r="E293"/>
    </row>
    <row r="294" spans="5:5" ht="27.75" customHeight="1" x14ac:dyDescent="0.25">
      <c r="E294"/>
    </row>
    <row r="295" spans="5:5" ht="24" customHeight="1" x14ac:dyDescent="0.25">
      <c r="E295"/>
    </row>
    <row r="296" spans="5:5" ht="25.5" customHeight="1" x14ac:dyDescent="0.25">
      <c r="E296"/>
    </row>
    <row r="297" spans="5:5" ht="22.5" customHeight="1" x14ac:dyDescent="0.25">
      <c r="E297"/>
    </row>
    <row r="298" spans="5:5" ht="21" customHeight="1" x14ac:dyDescent="0.25">
      <c r="E298"/>
    </row>
    <row r="299" spans="5:5" ht="17.25" customHeight="1" x14ac:dyDescent="0.25">
      <c r="E299"/>
    </row>
    <row r="300" spans="5:5" ht="24" customHeight="1" x14ac:dyDescent="0.25">
      <c r="E300"/>
    </row>
    <row r="301" spans="5:5" ht="27" customHeight="1" x14ac:dyDescent="0.25">
      <c r="E301"/>
    </row>
    <row r="302" spans="5:5" ht="22.5" customHeight="1" x14ac:dyDescent="0.25">
      <c r="E302"/>
    </row>
    <row r="303" spans="5:5" ht="24" customHeight="1" x14ac:dyDescent="0.25">
      <c r="E303"/>
    </row>
    <row r="304" spans="5:5" ht="19.5" customHeight="1" x14ac:dyDescent="0.25">
      <c r="E304"/>
    </row>
    <row r="305" spans="5:5" ht="20.25" customHeight="1" x14ac:dyDescent="0.25">
      <c r="E305"/>
    </row>
    <row r="306" spans="5:5" ht="18.75" customHeight="1" x14ac:dyDescent="0.25">
      <c r="E306"/>
    </row>
    <row r="307" spans="5:5" ht="26.25" customHeight="1" x14ac:dyDescent="0.25">
      <c r="E307"/>
    </row>
    <row r="308" spans="5:5" ht="23.25" customHeight="1" x14ac:dyDescent="0.25">
      <c r="E308"/>
    </row>
    <row r="309" spans="5:5" ht="21" customHeight="1" x14ac:dyDescent="0.25">
      <c r="E309"/>
    </row>
    <row r="310" spans="5:5" ht="18" customHeight="1" x14ac:dyDescent="0.25">
      <c r="E310"/>
    </row>
    <row r="311" spans="5:5" ht="19.5" customHeight="1" x14ac:dyDescent="0.25">
      <c r="E311"/>
    </row>
    <row r="312" spans="5:5" ht="20.25" customHeight="1" x14ac:dyDescent="0.25">
      <c r="E312"/>
    </row>
    <row r="313" spans="5:5" ht="20.25" customHeight="1" x14ac:dyDescent="0.25">
      <c r="E313"/>
    </row>
    <row r="314" spans="5:5" ht="16.5" customHeight="1" x14ac:dyDescent="0.25">
      <c r="E314"/>
    </row>
    <row r="315" spans="5:5" ht="18.75" customHeight="1" x14ac:dyDescent="0.25">
      <c r="E315"/>
    </row>
    <row r="316" spans="5:5" ht="24" customHeight="1" x14ac:dyDescent="0.25">
      <c r="E316"/>
    </row>
    <row r="317" spans="5:5" ht="25.5" customHeight="1" x14ac:dyDescent="0.25">
      <c r="E317"/>
    </row>
    <row r="318" spans="5:5" ht="23.25" customHeight="1" x14ac:dyDescent="0.25">
      <c r="E318"/>
    </row>
    <row r="319" spans="5:5" ht="21" customHeight="1" x14ac:dyDescent="0.25">
      <c r="E319"/>
    </row>
    <row r="320" spans="5:5" ht="27" customHeight="1" x14ac:dyDescent="0.25">
      <c r="E320"/>
    </row>
    <row r="321" spans="5:5" ht="21.75" customHeight="1" x14ac:dyDescent="0.25">
      <c r="E321"/>
    </row>
    <row r="322" spans="5:5" ht="30.75" customHeight="1" x14ac:dyDescent="0.25">
      <c r="E322"/>
    </row>
    <row r="323" spans="5:5" ht="23.25" customHeight="1" x14ac:dyDescent="0.25">
      <c r="E323"/>
    </row>
    <row r="324" spans="5:5" ht="23.25" customHeight="1" x14ac:dyDescent="0.25">
      <c r="E324"/>
    </row>
    <row r="325" spans="5:5" ht="21.75" customHeight="1" x14ac:dyDescent="0.25">
      <c r="E325"/>
    </row>
    <row r="326" spans="5:5" ht="22.5" customHeight="1" x14ac:dyDescent="0.25">
      <c r="E326"/>
    </row>
    <row r="327" spans="5:5" ht="24" customHeight="1" x14ac:dyDescent="0.25">
      <c r="E327"/>
    </row>
    <row r="328" spans="5:5" ht="60.75" customHeight="1" x14ac:dyDescent="0.25">
      <c r="E328"/>
    </row>
    <row r="329" spans="5:5" ht="57" customHeight="1" x14ac:dyDescent="0.25">
      <c r="E329"/>
    </row>
    <row r="330" spans="5:5" ht="30" customHeight="1" x14ac:dyDescent="0.25">
      <c r="E330"/>
    </row>
    <row r="331" spans="5:5" ht="28.5" customHeight="1" x14ac:dyDescent="0.25">
      <c r="E331"/>
    </row>
    <row r="332" spans="5:5" ht="36.75" customHeight="1" x14ac:dyDescent="0.25">
      <c r="E332"/>
    </row>
    <row r="333" spans="5:5" x14ac:dyDescent="0.25">
      <c r="E333"/>
    </row>
    <row r="334" spans="5:5" ht="25.5" customHeight="1" x14ac:dyDescent="0.25">
      <c r="E334"/>
    </row>
    <row r="335" spans="5:5" ht="31.5" customHeight="1" x14ac:dyDescent="0.25">
      <c r="E335"/>
    </row>
    <row r="336" spans="5:5" ht="28.5" customHeight="1" x14ac:dyDescent="0.25">
      <c r="E336"/>
    </row>
    <row r="337" spans="5:5" ht="30.75" customHeight="1" x14ac:dyDescent="0.25">
      <c r="E337"/>
    </row>
    <row r="338" spans="5:5" ht="36.75" customHeight="1" x14ac:dyDescent="0.25">
      <c r="E338"/>
    </row>
    <row r="339" spans="5:5" ht="26.25" customHeight="1" x14ac:dyDescent="0.25">
      <c r="E339"/>
    </row>
    <row r="340" spans="5:5" ht="33" customHeight="1" x14ac:dyDescent="0.25">
      <c r="E340"/>
    </row>
    <row r="341" spans="5:5" ht="27.75" customHeight="1" x14ac:dyDescent="0.25">
      <c r="E341"/>
    </row>
    <row r="342" spans="5:5" ht="30.75" customHeight="1" x14ac:dyDescent="0.25">
      <c r="E342"/>
    </row>
    <row r="343" spans="5:5" ht="27" customHeight="1" x14ac:dyDescent="0.25">
      <c r="E343"/>
    </row>
    <row r="344" spans="5:5" ht="29.25" customHeight="1" x14ac:dyDescent="0.25">
      <c r="E344"/>
    </row>
    <row r="345" spans="5:5" ht="38.25" customHeight="1" x14ac:dyDescent="0.25">
      <c r="E345"/>
    </row>
    <row r="346" spans="5:5" ht="32.25" customHeight="1" x14ac:dyDescent="0.25">
      <c r="E346"/>
    </row>
    <row r="347" spans="5:5" ht="30" customHeight="1" x14ac:dyDescent="0.25">
      <c r="E347"/>
    </row>
    <row r="348" spans="5:5" ht="31.5" customHeight="1" x14ac:dyDescent="0.25">
      <c r="E348"/>
    </row>
    <row r="349" spans="5:5" ht="30.75" customHeight="1" x14ac:dyDescent="0.25">
      <c r="E349"/>
    </row>
    <row r="350" spans="5:5" ht="30.75" customHeight="1" x14ac:dyDescent="0.25">
      <c r="E350"/>
    </row>
    <row r="351" spans="5:5" ht="29.25" customHeight="1" x14ac:dyDescent="0.25">
      <c r="E351"/>
    </row>
    <row r="352" spans="5:5" ht="27.75" customHeight="1" x14ac:dyDescent="0.25">
      <c r="E352"/>
    </row>
    <row r="353" spans="5:5" ht="28.5" customHeight="1" x14ac:dyDescent="0.25">
      <c r="E353"/>
    </row>
    <row r="354" spans="5:5" ht="36.75" customHeight="1" x14ac:dyDescent="0.25">
      <c r="E354"/>
    </row>
    <row r="355" spans="5:5" ht="34.5" customHeight="1" x14ac:dyDescent="0.25">
      <c r="E355"/>
    </row>
    <row r="356" spans="5:5" ht="35.25" customHeight="1" x14ac:dyDescent="0.25">
      <c r="E356"/>
    </row>
    <row r="357" spans="5:5" ht="27.75" customHeight="1" x14ac:dyDescent="0.25">
      <c r="E357"/>
    </row>
    <row r="358" spans="5:5" ht="36" customHeight="1" x14ac:dyDescent="0.25">
      <c r="E358"/>
    </row>
    <row r="359" spans="5:5" ht="30" customHeight="1" x14ac:dyDescent="0.25">
      <c r="E359"/>
    </row>
    <row r="360" spans="5:5" ht="45.75" customHeight="1" x14ac:dyDescent="0.25">
      <c r="E360"/>
    </row>
    <row r="361" spans="5:5" ht="43.5" customHeight="1" x14ac:dyDescent="0.25">
      <c r="E361"/>
    </row>
    <row r="362" spans="5:5" ht="40.5" customHeight="1" x14ac:dyDescent="0.25">
      <c r="E362"/>
    </row>
    <row r="363" spans="5:5" ht="41.25" customHeight="1" x14ac:dyDescent="0.25">
      <c r="E363"/>
    </row>
    <row r="364" spans="5:5" ht="41.25" customHeight="1" x14ac:dyDescent="0.25">
      <c r="E364"/>
    </row>
    <row r="365" spans="5:5" ht="42.75" customHeight="1" x14ac:dyDescent="0.25">
      <c r="E365"/>
    </row>
    <row r="366" spans="5:5" ht="39" customHeight="1" x14ac:dyDescent="0.25">
      <c r="E366"/>
    </row>
    <row r="367" spans="5:5" ht="39.75" customHeight="1" x14ac:dyDescent="0.25">
      <c r="E367"/>
    </row>
    <row r="368" spans="5:5" ht="34.5" customHeight="1" x14ac:dyDescent="0.25">
      <c r="E368"/>
    </row>
    <row r="369" spans="5:5" ht="40.5" customHeight="1" x14ac:dyDescent="0.25">
      <c r="E369"/>
    </row>
    <row r="370" spans="5:5" ht="45.75" customHeight="1" x14ac:dyDescent="0.25">
      <c r="E370"/>
    </row>
    <row r="371" spans="5:5" ht="42.75" customHeight="1" x14ac:dyDescent="0.25">
      <c r="E371"/>
    </row>
    <row r="372" spans="5:5" ht="46.5" customHeight="1" x14ac:dyDescent="0.25">
      <c r="E372"/>
    </row>
    <row r="373" spans="5:5" ht="54.75" customHeight="1" x14ac:dyDescent="0.25">
      <c r="E373"/>
    </row>
    <row r="374" spans="5:5" ht="51" customHeight="1" x14ac:dyDescent="0.25">
      <c r="E374"/>
    </row>
    <row r="375" spans="5:5" ht="38.25" customHeight="1" x14ac:dyDescent="0.25">
      <c r="E375"/>
    </row>
    <row r="376" spans="5:5" ht="39" customHeight="1" x14ac:dyDescent="0.25">
      <c r="E376"/>
    </row>
    <row r="377" spans="5:5" ht="34.5" customHeight="1" x14ac:dyDescent="0.25"/>
    <row r="378" spans="5:5" ht="40.5" customHeight="1" x14ac:dyDescent="0.25"/>
    <row r="379" spans="5:5" ht="35.25" customHeight="1" x14ac:dyDescent="0.25"/>
    <row r="380" spans="5:5" ht="37.5" customHeight="1" x14ac:dyDescent="0.25"/>
    <row r="381" spans="5:5" ht="33" customHeight="1" x14ac:dyDescent="0.25"/>
    <row r="382" spans="5:5" ht="34.5" customHeight="1" x14ac:dyDescent="0.25"/>
    <row r="383" spans="5:5" ht="42.75" customHeight="1" x14ac:dyDescent="0.25"/>
    <row r="384" spans="5:5" ht="36" customHeight="1" x14ac:dyDescent="0.25"/>
    <row r="385" ht="39" customHeight="1" x14ac:dyDescent="0.25"/>
    <row r="386" ht="36.75" customHeight="1" x14ac:dyDescent="0.25"/>
    <row r="387" ht="36" customHeight="1" x14ac:dyDescent="0.25"/>
    <row r="388" ht="30" customHeight="1" x14ac:dyDescent="0.25"/>
    <row r="389" ht="37.5" customHeight="1" x14ac:dyDescent="0.25"/>
    <row r="390" ht="35.25" customHeight="1" x14ac:dyDescent="0.25"/>
    <row r="391" ht="38.25" customHeight="1" x14ac:dyDescent="0.25"/>
    <row r="392" ht="40.5" customHeight="1" x14ac:dyDescent="0.25"/>
    <row r="393" ht="42.75" customHeight="1" x14ac:dyDescent="0.25"/>
    <row r="394" ht="31.5" customHeight="1" x14ac:dyDescent="0.25"/>
    <row r="395" ht="40.5" customHeight="1" x14ac:dyDescent="0.25"/>
    <row r="396" ht="34.5" customHeight="1" x14ac:dyDescent="0.25"/>
    <row r="397" ht="33" customHeight="1" x14ac:dyDescent="0.25"/>
    <row r="398" ht="38.25" customHeight="1" x14ac:dyDescent="0.25"/>
    <row r="399" ht="32.25" customHeight="1" x14ac:dyDescent="0.25"/>
    <row r="400" ht="37.5" customHeight="1" x14ac:dyDescent="0.25"/>
    <row r="401" ht="38.25" customHeight="1" x14ac:dyDescent="0.25"/>
    <row r="402" ht="43.5" customHeight="1" x14ac:dyDescent="0.25"/>
    <row r="403" ht="45" customHeight="1" x14ac:dyDescent="0.25"/>
    <row r="404" ht="48" customHeight="1" x14ac:dyDescent="0.25"/>
    <row r="405" ht="47.25" customHeight="1" x14ac:dyDescent="0.25"/>
    <row r="406" ht="42.75" customHeight="1" x14ac:dyDescent="0.25"/>
    <row r="407" ht="39.75" customHeight="1" x14ac:dyDescent="0.25"/>
    <row r="408" ht="42.75" customHeight="1" x14ac:dyDescent="0.25"/>
    <row r="409" ht="43.5" customHeight="1" x14ac:dyDescent="0.25"/>
    <row r="410" ht="42.75" customHeight="1" x14ac:dyDescent="0.25"/>
    <row r="411" ht="46.5" customHeight="1" x14ac:dyDescent="0.25"/>
    <row r="412" ht="34.5" customHeight="1" x14ac:dyDescent="0.25"/>
    <row r="413" ht="39" customHeight="1" x14ac:dyDescent="0.25"/>
    <row r="414" ht="33.75" customHeight="1" x14ac:dyDescent="0.25"/>
    <row r="415" ht="33" customHeight="1" x14ac:dyDescent="0.25"/>
    <row r="426" ht="38.25" customHeight="1" x14ac:dyDescent="0.25"/>
    <row r="428" ht="34.5" customHeight="1" x14ac:dyDescent="0.25"/>
    <row r="430" ht="36" customHeight="1" x14ac:dyDescent="0.25"/>
    <row r="432" ht="31.5" customHeight="1" x14ac:dyDescent="0.25"/>
    <row r="433" ht="39.75" customHeight="1" x14ac:dyDescent="0.25"/>
    <row r="434" ht="34.5" customHeight="1" x14ac:dyDescent="0.25"/>
    <row r="435" ht="33" customHeight="1" x14ac:dyDescent="0.25"/>
    <row r="438" ht="33" customHeight="1" x14ac:dyDescent="0.25"/>
    <row r="439" ht="25.5" customHeight="1" x14ac:dyDescent="0.25"/>
    <row r="440" ht="29.25" customHeight="1" x14ac:dyDescent="0.25"/>
    <row r="441" ht="32.25" customHeight="1" x14ac:dyDescent="0.25"/>
    <row r="442" ht="48.75" customHeight="1" x14ac:dyDescent="0.25"/>
    <row r="443" ht="31.5" customHeight="1" x14ac:dyDescent="0.25"/>
    <row r="444" ht="24.75" customHeight="1" x14ac:dyDescent="0.25"/>
    <row r="445" ht="30.75" customHeight="1" x14ac:dyDescent="0.25"/>
    <row r="446" ht="34.5" customHeight="1" x14ac:dyDescent="0.25"/>
    <row r="447" ht="41.25" customHeight="1" x14ac:dyDescent="0.25"/>
    <row r="448" ht="43.5" customHeight="1" x14ac:dyDescent="0.25"/>
    <row r="449" ht="37.5" customHeight="1" x14ac:dyDescent="0.25"/>
    <row r="450" ht="43.5" customHeight="1" x14ac:dyDescent="0.25"/>
    <row r="451" ht="40.5" customHeight="1" x14ac:dyDescent="0.25"/>
    <row r="453" ht="44.25" customHeight="1" x14ac:dyDescent="0.25"/>
    <row r="454" ht="22.5" customHeight="1" x14ac:dyDescent="0.25"/>
    <row r="455" ht="30" customHeight="1" x14ac:dyDescent="0.25"/>
    <row r="456" ht="24.75" customHeight="1" x14ac:dyDescent="0.25"/>
    <row r="457" ht="27" customHeight="1" x14ac:dyDescent="0.25"/>
    <row r="459" ht="42" customHeight="1" x14ac:dyDescent="0.25"/>
    <row r="460" ht="57.75" customHeight="1" x14ac:dyDescent="0.25"/>
    <row r="461" ht="88.5" customHeight="1" x14ac:dyDescent="0.25"/>
    <row r="462" ht="48.75" customHeight="1" x14ac:dyDescent="0.25"/>
    <row r="463" ht="51.75" customHeight="1" x14ac:dyDescent="0.25"/>
    <row r="464" ht="37.5" customHeight="1" x14ac:dyDescent="0.25"/>
    <row r="465" ht="37.5" customHeight="1" x14ac:dyDescent="0.25"/>
    <row r="466" ht="38.25" customHeight="1" x14ac:dyDescent="0.25"/>
    <row r="467" ht="36.75" customHeight="1" x14ac:dyDescent="0.25"/>
    <row r="468" ht="39.75" customHeight="1" x14ac:dyDescent="0.25"/>
    <row r="469" ht="41.25" customHeight="1" x14ac:dyDescent="0.25"/>
    <row r="470" ht="54.75" customHeight="1" x14ac:dyDescent="0.25"/>
    <row r="471" ht="57" customHeight="1" x14ac:dyDescent="0.25"/>
    <row r="472" ht="125.25" customHeight="1" x14ac:dyDescent="0.25"/>
    <row r="473" ht="32.25" customHeight="1" x14ac:dyDescent="0.25"/>
    <row r="474" ht="60.75" customHeight="1" x14ac:dyDescent="0.25"/>
    <row r="475" ht="42" customHeight="1" x14ac:dyDescent="0.25"/>
    <row r="476" ht="26.25" customHeight="1" x14ac:dyDescent="0.25"/>
    <row r="477" ht="30.75" customHeight="1" x14ac:dyDescent="0.25"/>
    <row r="478" ht="45" customHeight="1" x14ac:dyDescent="0.25"/>
    <row r="479" ht="81" customHeight="1" x14ac:dyDescent="0.25"/>
    <row r="480" ht="84.75" customHeight="1" x14ac:dyDescent="0.25"/>
    <row r="481" ht="32.25" customHeight="1" x14ac:dyDescent="0.25"/>
    <row r="482" ht="37.5" customHeight="1" x14ac:dyDescent="0.25"/>
    <row r="483" ht="50.25" customHeight="1" x14ac:dyDescent="0.25"/>
    <row r="484" ht="26.25" customHeight="1" x14ac:dyDescent="0.25"/>
    <row r="489" ht="31.5" customHeight="1" x14ac:dyDescent="0.25"/>
    <row r="490" ht="32.25" customHeight="1" x14ac:dyDescent="0.25"/>
    <row r="491" ht="24.75" customHeight="1" x14ac:dyDescent="0.25"/>
    <row r="492" ht="29.25" customHeight="1" x14ac:dyDescent="0.25"/>
    <row r="493" ht="28.5" customHeight="1" x14ac:dyDescent="0.25"/>
    <row r="497" ht="28.5" customHeight="1" x14ac:dyDescent="0.25"/>
    <row r="499" ht="46.5" customHeight="1" x14ac:dyDescent="0.25"/>
    <row r="500" ht="42" customHeight="1" x14ac:dyDescent="0.25"/>
    <row r="503" ht="44.25" customHeight="1" x14ac:dyDescent="0.25"/>
    <row r="505" ht="45" customHeight="1" x14ac:dyDescent="0.25"/>
    <row r="506" ht="38.25" customHeight="1" x14ac:dyDescent="0.25"/>
    <row r="507" ht="28.5" customHeight="1" x14ac:dyDescent="0.25"/>
    <row r="508" ht="36.75" customHeight="1" x14ac:dyDescent="0.25"/>
    <row r="509" ht="28.5" customHeight="1" x14ac:dyDescent="0.25"/>
    <row r="510" ht="36.75" customHeight="1" x14ac:dyDescent="0.25"/>
    <row r="511" ht="27.75" customHeight="1" x14ac:dyDescent="0.25"/>
    <row r="512" ht="29.25" customHeight="1" x14ac:dyDescent="0.25"/>
    <row r="513" ht="25.5" customHeight="1" x14ac:dyDescent="0.25"/>
    <row r="514" ht="30.75" customHeight="1" x14ac:dyDescent="0.25"/>
    <row r="515" ht="24" customHeight="1" x14ac:dyDescent="0.25"/>
    <row r="516" ht="30.75" customHeight="1" x14ac:dyDescent="0.25"/>
    <row r="517" ht="26.25" customHeight="1" x14ac:dyDescent="0.25"/>
    <row r="518" ht="26.25" customHeight="1" x14ac:dyDescent="0.25"/>
    <row r="519" ht="30" customHeight="1" x14ac:dyDescent="0.25"/>
    <row r="520" ht="24.75" customHeight="1" x14ac:dyDescent="0.25"/>
    <row r="522" ht="25.5" customHeight="1" x14ac:dyDescent="0.25"/>
    <row r="523" ht="27" customHeight="1" x14ac:dyDescent="0.25"/>
    <row r="524" ht="28.5" customHeight="1" x14ac:dyDescent="0.25"/>
    <row r="525" ht="23.25" customHeight="1" x14ac:dyDescent="0.25"/>
    <row r="526" ht="29.25" customHeight="1" x14ac:dyDescent="0.25"/>
    <row r="527" ht="24" customHeight="1" x14ac:dyDescent="0.25"/>
    <row r="528" ht="21.75" customHeight="1" x14ac:dyDescent="0.25"/>
    <row r="529" ht="24.75" customHeight="1" x14ac:dyDescent="0.25"/>
    <row r="530" ht="28.5" customHeight="1" x14ac:dyDescent="0.25"/>
    <row r="531" ht="29.25" customHeight="1" x14ac:dyDescent="0.25"/>
    <row r="532" ht="28.5" customHeight="1" x14ac:dyDescent="0.25"/>
    <row r="533" ht="33.75" customHeight="1" x14ac:dyDescent="0.25"/>
    <row r="534" ht="26.25" customHeight="1" x14ac:dyDescent="0.25"/>
    <row r="535" ht="29.25" customHeight="1" x14ac:dyDescent="0.25"/>
    <row r="536" ht="41.25" customHeight="1" x14ac:dyDescent="0.25"/>
    <row r="537" ht="38.25" customHeight="1" x14ac:dyDescent="0.25"/>
    <row r="538" ht="45.75" customHeight="1" x14ac:dyDescent="0.25"/>
    <row r="539" ht="39" customHeight="1" x14ac:dyDescent="0.25"/>
    <row r="540" ht="33.75" customHeight="1" x14ac:dyDescent="0.25"/>
    <row r="541" ht="31.5" customHeight="1" x14ac:dyDescent="0.25"/>
    <row r="542" ht="31.5" customHeight="1" x14ac:dyDescent="0.25"/>
    <row r="545" ht="32.25" customHeight="1" x14ac:dyDescent="0.25"/>
    <row r="546" ht="38.25" customHeight="1" x14ac:dyDescent="0.25"/>
    <row r="547" ht="52.5" customHeight="1" x14ac:dyDescent="0.25"/>
    <row r="548" ht="39.75" customHeight="1" x14ac:dyDescent="0.25"/>
    <row r="549" ht="34.5" customHeight="1" x14ac:dyDescent="0.25"/>
    <row r="550" ht="34.5" customHeight="1" x14ac:dyDescent="0.25"/>
    <row r="551" ht="39" customHeight="1" x14ac:dyDescent="0.25"/>
    <row r="552" ht="38.25" customHeight="1" x14ac:dyDescent="0.25"/>
    <row r="553" ht="47.25" customHeight="1" x14ac:dyDescent="0.25"/>
    <row r="554" ht="31.5" customHeight="1" x14ac:dyDescent="0.25"/>
    <row r="555" ht="40.5" customHeight="1" x14ac:dyDescent="0.25"/>
    <row r="556" ht="40.5" customHeight="1" x14ac:dyDescent="0.25"/>
    <row r="557" ht="38.25" customHeight="1" x14ac:dyDescent="0.25"/>
    <row r="558" ht="34.5" customHeight="1" x14ac:dyDescent="0.25"/>
    <row r="559" ht="41.25" customHeight="1" x14ac:dyDescent="0.25"/>
    <row r="560" ht="36.75" customHeight="1" x14ac:dyDescent="0.25"/>
    <row r="561" ht="38.25" customHeight="1" x14ac:dyDescent="0.25"/>
    <row r="562" ht="37.5" customHeight="1" x14ac:dyDescent="0.25"/>
    <row r="563" ht="45.75" customHeight="1" x14ac:dyDescent="0.25"/>
    <row r="564" ht="32.25" customHeight="1" x14ac:dyDescent="0.25"/>
    <row r="565" ht="35.25" customHeight="1" x14ac:dyDescent="0.25"/>
    <row r="566" ht="34.5" customHeight="1" x14ac:dyDescent="0.25"/>
    <row r="567" ht="39" customHeight="1" x14ac:dyDescent="0.25"/>
    <row r="568" ht="36.75" customHeight="1" x14ac:dyDescent="0.25"/>
    <row r="569" ht="29.25" customHeight="1" x14ac:dyDescent="0.25"/>
    <row r="570" ht="32.25" customHeight="1" x14ac:dyDescent="0.25"/>
    <row r="571" ht="37.5" customHeight="1" x14ac:dyDescent="0.25"/>
    <row r="572" ht="37.5" customHeight="1" x14ac:dyDescent="0.25"/>
    <row r="573" ht="43.5" customHeight="1" x14ac:dyDescent="0.25"/>
    <row r="574" ht="38.25" customHeight="1" x14ac:dyDescent="0.25"/>
    <row r="575" ht="30.75" customHeight="1" x14ac:dyDescent="0.25"/>
    <row r="576" ht="36" customHeight="1" x14ac:dyDescent="0.25"/>
    <row r="577" ht="54" customHeight="1" x14ac:dyDescent="0.25"/>
    <row r="578" ht="39" customHeight="1" x14ac:dyDescent="0.25"/>
    <row r="579" ht="36" customHeight="1" x14ac:dyDescent="0.25"/>
    <row r="580" ht="39.75" customHeight="1" x14ac:dyDescent="0.25"/>
    <row r="581" ht="31.5" customHeight="1" x14ac:dyDescent="0.25"/>
    <row r="582" ht="45" customHeight="1" x14ac:dyDescent="0.25"/>
    <row r="583" ht="35.25" customHeight="1" x14ac:dyDescent="0.25"/>
    <row r="584" ht="38.25" customHeight="1" x14ac:dyDescent="0.25"/>
    <row r="585" ht="36" customHeight="1" x14ac:dyDescent="0.25"/>
    <row r="586" ht="36" customHeight="1" x14ac:dyDescent="0.25"/>
    <row r="587" ht="36" customHeight="1" x14ac:dyDescent="0.25"/>
    <row r="588" ht="33" customHeight="1" x14ac:dyDescent="0.25"/>
    <row r="589" ht="33" customHeight="1" x14ac:dyDescent="0.25"/>
    <row r="590" ht="29.25" customHeight="1" x14ac:dyDescent="0.25"/>
    <row r="591" ht="36" customHeight="1" x14ac:dyDescent="0.25"/>
    <row r="592" ht="33.75" customHeight="1" x14ac:dyDescent="0.25"/>
    <row r="593" ht="36" customHeight="1" x14ac:dyDescent="0.25"/>
    <row r="594" ht="38.25" customHeight="1" x14ac:dyDescent="0.25"/>
    <row r="595" ht="32.25" customHeight="1" x14ac:dyDescent="0.25"/>
    <row r="596" ht="44.25" customHeight="1" x14ac:dyDescent="0.25"/>
    <row r="597" ht="40.5" customHeight="1" x14ac:dyDescent="0.25"/>
    <row r="598" ht="45" customHeight="1" x14ac:dyDescent="0.25"/>
    <row r="599" ht="46.5" customHeight="1" x14ac:dyDescent="0.25"/>
    <row r="600" ht="41.25" customHeight="1" x14ac:dyDescent="0.25"/>
    <row r="601" ht="44.25" customHeight="1" x14ac:dyDescent="0.25"/>
    <row r="602" ht="42" customHeight="1" x14ac:dyDescent="0.25"/>
    <row r="603" ht="39" customHeight="1" x14ac:dyDescent="0.25"/>
    <row r="604" ht="39" customHeight="1" x14ac:dyDescent="0.25"/>
    <row r="605" ht="38.25" customHeight="1" x14ac:dyDescent="0.25"/>
    <row r="606" ht="31.5" customHeight="1" x14ac:dyDescent="0.25"/>
    <row r="607" ht="35.25" customHeight="1" x14ac:dyDescent="0.25"/>
    <row r="608" ht="36.75" customHeight="1" x14ac:dyDescent="0.25"/>
    <row r="609" ht="35.25" customHeight="1" x14ac:dyDescent="0.25"/>
    <row r="610" ht="40.5" customHeight="1" x14ac:dyDescent="0.25"/>
    <row r="611" ht="28.5" customHeight="1" x14ac:dyDescent="0.25"/>
    <row r="612" ht="34.5" customHeight="1" x14ac:dyDescent="0.25"/>
    <row r="613" ht="30" customHeight="1" x14ac:dyDescent="0.25"/>
    <row r="614" ht="66" customHeight="1" x14ac:dyDescent="0.25"/>
    <row r="615" ht="75.75" customHeight="1" x14ac:dyDescent="0.25"/>
    <row r="616" ht="53.25" customHeight="1" x14ac:dyDescent="0.25"/>
    <row r="617" ht="41.25" customHeight="1" x14ac:dyDescent="0.25"/>
    <row r="623" ht="38.25" customHeight="1" x14ac:dyDescent="0.25"/>
    <row r="624" ht="34.5" customHeight="1" x14ac:dyDescent="0.25"/>
    <row r="625" ht="40.5" customHeight="1" x14ac:dyDescent="0.25"/>
    <row r="626" ht="43.5" customHeight="1" x14ac:dyDescent="0.25"/>
    <row r="627" ht="40.5" customHeight="1" x14ac:dyDescent="0.25"/>
    <row r="628" ht="39.75" customHeight="1" x14ac:dyDescent="0.25"/>
    <row r="629" ht="37.5" customHeight="1" x14ac:dyDescent="0.25"/>
    <row r="630" ht="40.5" customHeight="1" x14ac:dyDescent="0.25"/>
    <row r="631" ht="48" customHeight="1" x14ac:dyDescent="0.25"/>
    <row r="632" ht="45.75" customHeight="1" x14ac:dyDescent="0.25"/>
    <row r="633" ht="40.5" customHeight="1" x14ac:dyDescent="0.25"/>
    <row r="634" ht="45" customHeight="1" x14ac:dyDescent="0.25"/>
    <row r="635" ht="43.5" customHeight="1" x14ac:dyDescent="0.25"/>
    <row r="636" ht="48.75" customHeight="1" x14ac:dyDescent="0.25"/>
    <row r="637" ht="46.5" customHeight="1" x14ac:dyDescent="0.25"/>
    <row r="638" ht="45" customHeight="1" x14ac:dyDescent="0.25"/>
    <row r="639" ht="46.5" customHeight="1" x14ac:dyDescent="0.25"/>
    <row r="640" ht="52.5" customHeight="1" x14ac:dyDescent="0.25"/>
    <row r="641" ht="45" customHeight="1" x14ac:dyDescent="0.25"/>
    <row r="642" ht="44.25" customHeight="1" x14ac:dyDescent="0.25"/>
    <row r="643" ht="42.75" customHeight="1" x14ac:dyDescent="0.25"/>
    <row r="644" ht="42.75" customHeight="1" x14ac:dyDescent="0.25"/>
    <row r="645" ht="46.5" customHeight="1" x14ac:dyDescent="0.25"/>
    <row r="646" ht="33" customHeight="1" x14ac:dyDescent="0.25"/>
    <row r="647" ht="36" customHeight="1" x14ac:dyDescent="0.25"/>
    <row r="648" ht="41.25" customHeight="1" x14ac:dyDescent="0.25"/>
    <row r="649" ht="37.5" customHeight="1" x14ac:dyDescent="0.25"/>
    <row r="650" ht="48.75" customHeight="1" x14ac:dyDescent="0.25"/>
    <row r="651" ht="47.25" customHeight="1" x14ac:dyDescent="0.25"/>
    <row r="652" ht="39" customHeight="1" x14ac:dyDescent="0.25"/>
    <row r="653" ht="44.25" customHeight="1" x14ac:dyDescent="0.25"/>
    <row r="654" ht="47.25" customHeight="1" x14ac:dyDescent="0.25"/>
    <row r="655" ht="43.5" customHeight="1" x14ac:dyDescent="0.25"/>
    <row r="656" ht="40.5" customHeight="1" x14ac:dyDescent="0.25"/>
    <row r="657" ht="51" customHeight="1" x14ac:dyDescent="0.25"/>
    <row r="658" ht="48" customHeight="1" x14ac:dyDescent="0.25"/>
    <row r="659" ht="41.25" customHeight="1" x14ac:dyDescent="0.25"/>
    <row r="660" ht="40.5" customHeight="1" x14ac:dyDescent="0.25"/>
    <row r="661" ht="51" customHeight="1" x14ac:dyDescent="0.25"/>
    <row r="662" ht="54" customHeight="1" x14ac:dyDescent="0.25"/>
    <row r="663" ht="43.5" customHeight="1" x14ac:dyDescent="0.25"/>
    <row r="664" ht="46.5" customHeight="1" x14ac:dyDescent="0.25"/>
    <row r="665" ht="47.25" customHeight="1" x14ac:dyDescent="0.25"/>
    <row r="666" ht="43.5" customHeight="1" x14ac:dyDescent="0.25"/>
    <row r="668" ht="57.75" customHeight="1" x14ac:dyDescent="0.25"/>
    <row r="669" ht="48" customHeight="1" x14ac:dyDescent="0.25"/>
    <row r="670" ht="47.25" customHeight="1" x14ac:dyDescent="0.25"/>
    <row r="671" ht="46.5" customHeight="1" x14ac:dyDescent="0.25"/>
    <row r="672" ht="51" customHeight="1" x14ac:dyDescent="0.25"/>
    <row r="673" ht="46.5" customHeight="1" x14ac:dyDescent="0.25"/>
    <row r="674" ht="43.5" customHeight="1" x14ac:dyDescent="0.25"/>
    <row r="675" ht="51.75" customHeight="1" x14ac:dyDescent="0.25"/>
    <row r="676" ht="42.75" customHeight="1" x14ac:dyDescent="0.25"/>
    <row r="677" ht="43.5" customHeight="1" x14ac:dyDescent="0.25"/>
    <row r="678" ht="43.5" customHeight="1" x14ac:dyDescent="0.25"/>
    <row r="679" ht="49.5" customHeight="1" x14ac:dyDescent="0.25"/>
    <row r="680" ht="33.75" customHeight="1" x14ac:dyDescent="0.25"/>
  </sheetData>
  <mergeCells count="8">
    <mergeCell ref="F119:F120"/>
    <mergeCell ref="G119:G120"/>
    <mergeCell ref="A5:E5"/>
    <mergeCell ref="A6:E6"/>
    <mergeCell ref="C119:C120"/>
    <mergeCell ref="B119:B120"/>
    <mergeCell ref="A119:A120"/>
    <mergeCell ref="D119:D120"/>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697"/>
  <sheetViews>
    <sheetView zoomScaleNormal="100" zoomScaleSheetLayoutView="91" workbookViewId="0">
      <selection activeCell="A127" sqref="A127:XFD128"/>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38" width="11.42578125" style="31"/>
  </cols>
  <sheetData>
    <row r="1" spans="1:38" x14ac:dyDescent="0.25">
      <c r="A1" s="1"/>
      <c r="B1" s="1"/>
      <c r="C1" s="1"/>
      <c r="D1" s="1"/>
      <c r="E1" s="2"/>
    </row>
    <row r="2" spans="1:38" x14ac:dyDescent="0.25">
      <c r="A2" s="3" t="s">
        <v>0</v>
      </c>
      <c r="C2" s="1"/>
      <c r="D2" s="1"/>
      <c r="E2" s="2"/>
    </row>
    <row r="3" spans="1:38" x14ac:dyDescent="0.25">
      <c r="A3" s="1"/>
      <c r="B3" s="1"/>
      <c r="C3" s="1"/>
      <c r="D3" s="1"/>
      <c r="E3" s="2"/>
    </row>
    <row r="4" spans="1:38" x14ac:dyDescent="0.25">
      <c r="A4" s="1"/>
      <c r="B4" s="1"/>
      <c r="C4" s="1"/>
      <c r="D4" s="1"/>
      <c r="E4" s="2"/>
    </row>
    <row r="5" spans="1:38" ht="15.75" x14ac:dyDescent="0.25">
      <c r="A5" s="77" t="s">
        <v>1850</v>
      </c>
      <c r="B5" s="77"/>
      <c r="C5" s="77"/>
      <c r="D5" s="77"/>
      <c r="E5" s="77"/>
    </row>
    <row r="6" spans="1:38" x14ac:dyDescent="0.25">
      <c r="A6" s="78"/>
      <c r="B6" s="78"/>
      <c r="C6" s="78"/>
      <c r="D6" s="78"/>
      <c r="E6" s="78"/>
    </row>
    <row r="7" spans="1:38" x14ac:dyDescent="0.25">
      <c r="A7" s="19"/>
      <c r="B7" s="19"/>
      <c r="C7" s="19"/>
      <c r="D7" s="19"/>
      <c r="E7" s="19"/>
    </row>
    <row r="8" spans="1:38" ht="45" x14ac:dyDescent="0.25">
      <c r="A8" s="5" t="s">
        <v>1</v>
      </c>
      <c r="B8" s="5" t="s">
        <v>2</v>
      </c>
      <c r="C8" s="5" t="s">
        <v>3</v>
      </c>
      <c r="D8" s="5" t="s">
        <v>4</v>
      </c>
      <c r="E8" s="5" t="s">
        <v>5</v>
      </c>
      <c r="F8" s="5" t="s">
        <v>6</v>
      </c>
    </row>
    <row r="9" spans="1:38" ht="77.25" customHeight="1" x14ac:dyDescent="0.25">
      <c r="A9" s="24" t="s">
        <v>16</v>
      </c>
      <c r="B9" s="25" t="s">
        <v>741</v>
      </c>
      <c r="C9" s="23" t="s">
        <v>1851</v>
      </c>
      <c r="D9" s="26">
        <v>43588</v>
      </c>
      <c r="E9" s="58">
        <v>139200</v>
      </c>
      <c r="F9" s="32">
        <v>165694876</v>
      </c>
    </row>
    <row r="10" spans="1:38" s="6" customFormat="1" ht="101.25" customHeight="1" x14ac:dyDescent="0.25">
      <c r="A10" s="21" t="s">
        <v>16</v>
      </c>
      <c r="B10" s="22" t="s">
        <v>1249</v>
      </c>
      <c r="C10" s="22" t="s">
        <v>1852</v>
      </c>
      <c r="D10" s="33">
        <v>43588</v>
      </c>
      <c r="E10" s="60">
        <v>6818.51</v>
      </c>
      <c r="F10" s="3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83.25" customHeight="1" x14ac:dyDescent="0.25">
      <c r="A11" s="24" t="s">
        <v>16</v>
      </c>
      <c r="B11" s="25" t="s">
        <v>1372</v>
      </c>
      <c r="C11" s="23" t="s">
        <v>1853</v>
      </c>
      <c r="D11" s="26">
        <v>43588</v>
      </c>
      <c r="E11" s="58">
        <v>86826</v>
      </c>
      <c r="F11" s="32">
        <v>165694876</v>
      </c>
    </row>
    <row r="12" spans="1:38" ht="51.75" customHeight="1" x14ac:dyDescent="0.25">
      <c r="A12" s="21" t="s">
        <v>16</v>
      </c>
      <c r="B12" s="22" t="s">
        <v>771</v>
      </c>
      <c r="C12" s="22" t="s">
        <v>771</v>
      </c>
      <c r="D12" s="33">
        <v>43588</v>
      </c>
      <c r="E12" s="60">
        <v>6317.25</v>
      </c>
      <c r="F12" s="34">
        <v>165694876</v>
      </c>
    </row>
    <row r="13" spans="1:38" ht="66.75" customHeight="1" x14ac:dyDescent="0.25">
      <c r="A13" s="24" t="s">
        <v>16</v>
      </c>
      <c r="B13" s="25" t="s">
        <v>1855</v>
      </c>
      <c r="C13" s="23" t="s">
        <v>1854</v>
      </c>
      <c r="D13" s="26">
        <v>43591</v>
      </c>
      <c r="E13" s="58">
        <v>8038.8</v>
      </c>
      <c r="F13" s="32">
        <v>165694876</v>
      </c>
    </row>
    <row r="14" spans="1:38" ht="57.75" customHeight="1" x14ac:dyDescent="0.25">
      <c r="A14" s="21" t="s">
        <v>16</v>
      </c>
      <c r="B14" s="22" t="s">
        <v>1857</v>
      </c>
      <c r="C14" s="22" t="s">
        <v>1856</v>
      </c>
      <c r="D14" s="33">
        <v>43592</v>
      </c>
      <c r="E14" s="60">
        <v>255.2</v>
      </c>
      <c r="F14" s="34">
        <v>165694876</v>
      </c>
    </row>
    <row r="15" spans="1:38" ht="59.25" customHeight="1" x14ac:dyDescent="0.25">
      <c r="A15" s="24" t="s">
        <v>16</v>
      </c>
      <c r="B15" s="25" t="s">
        <v>1859</v>
      </c>
      <c r="C15" s="23" t="s">
        <v>1858</v>
      </c>
      <c r="D15" s="26">
        <v>43595</v>
      </c>
      <c r="E15" s="58">
        <v>6032</v>
      </c>
      <c r="F15" s="32">
        <v>165694876</v>
      </c>
    </row>
    <row r="16" spans="1:38" ht="66" customHeight="1" x14ac:dyDescent="0.25">
      <c r="A16" s="21" t="s">
        <v>16</v>
      </c>
      <c r="B16" s="22" t="s">
        <v>18</v>
      </c>
      <c r="C16" s="22" t="s">
        <v>1377</v>
      </c>
      <c r="D16" s="33">
        <v>43595</v>
      </c>
      <c r="E16" s="60">
        <v>300000</v>
      </c>
      <c r="F16" s="34">
        <v>165694876</v>
      </c>
    </row>
    <row r="17" spans="1:38" ht="58.5" customHeight="1" x14ac:dyDescent="0.25">
      <c r="A17" s="24" t="s">
        <v>16</v>
      </c>
      <c r="B17" s="25" t="s">
        <v>1861</v>
      </c>
      <c r="C17" s="23" t="s">
        <v>1860</v>
      </c>
      <c r="D17" s="26">
        <v>43598</v>
      </c>
      <c r="E17" s="58">
        <v>7011.62</v>
      </c>
      <c r="F17" s="32">
        <v>165694876</v>
      </c>
    </row>
    <row r="18" spans="1:38" s="6" customFormat="1" ht="63.75" customHeight="1" x14ac:dyDescent="0.25">
      <c r="A18" s="21" t="s">
        <v>16</v>
      </c>
      <c r="B18" s="22" t="s">
        <v>1374</v>
      </c>
      <c r="C18" s="22" t="s">
        <v>1862</v>
      </c>
      <c r="D18" s="33">
        <v>43598</v>
      </c>
      <c r="E18" s="60">
        <v>2940.02</v>
      </c>
      <c r="F18" s="3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ht="65.25" customHeight="1" x14ac:dyDescent="0.25">
      <c r="A19" s="24" t="s">
        <v>16</v>
      </c>
      <c r="B19" s="25" t="s">
        <v>1256</v>
      </c>
      <c r="C19" s="23" t="s">
        <v>1863</v>
      </c>
      <c r="D19" s="26">
        <v>43598</v>
      </c>
      <c r="E19" s="58">
        <v>87452.1</v>
      </c>
      <c r="F19" s="32">
        <v>165694876</v>
      </c>
    </row>
    <row r="20" spans="1:38" ht="21" customHeight="1" x14ac:dyDescent="0.25">
      <c r="A20" s="21" t="s">
        <v>16</v>
      </c>
      <c r="B20" s="22" t="s">
        <v>1770</v>
      </c>
      <c r="C20" s="22" t="s">
        <v>1770</v>
      </c>
      <c r="D20" s="33">
        <v>43598</v>
      </c>
      <c r="E20" s="60">
        <v>2550000</v>
      </c>
      <c r="F20" s="34">
        <v>165694876</v>
      </c>
    </row>
    <row r="21" spans="1:38" ht="32.25" customHeight="1" x14ac:dyDescent="0.25">
      <c r="A21" s="24" t="s">
        <v>16</v>
      </c>
      <c r="B21" s="25" t="s">
        <v>726</v>
      </c>
      <c r="C21" s="23" t="s">
        <v>1864</v>
      </c>
      <c r="D21" s="26">
        <v>43598</v>
      </c>
      <c r="E21" s="58">
        <v>277919.7</v>
      </c>
      <c r="F21" s="32">
        <v>165694876</v>
      </c>
    </row>
    <row r="22" spans="1:38" ht="51" customHeight="1" x14ac:dyDescent="0.25">
      <c r="A22" s="21" t="s">
        <v>16</v>
      </c>
      <c r="B22" s="22" t="s">
        <v>740</v>
      </c>
      <c r="C22" s="22" t="s">
        <v>1865</v>
      </c>
      <c r="D22" s="33">
        <v>43598</v>
      </c>
      <c r="E22" s="60">
        <v>8205.84</v>
      </c>
      <c r="F22" s="34">
        <v>165694876</v>
      </c>
    </row>
    <row r="23" spans="1:38" ht="22.5" customHeight="1" x14ac:dyDescent="0.25">
      <c r="A23" s="24" t="s">
        <v>1866</v>
      </c>
      <c r="B23" s="25" t="s">
        <v>1235</v>
      </c>
      <c r="C23" s="23" t="s">
        <v>1867</v>
      </c>
      <c r="D23" s="26">
        <v>43599</v>
      </c>
      <c r="E23" s="58">
        <v>29169.85</v>
      </c>
      <c r="F23" s="32">
        <v>165694876</v>
      </c>
    </row>
    <row r="24" spans="1:38" ht="31.5" customHeight="1" x14ac:dyDescent="0.25">
      <c r="A24" s="21" t="s">
        <v>1868</v>
      </c>
      <c r="B24" s="22" t="s">
        <v>1235</v>
      </c>
      <c r="C24" s="22" t="s">
        <v>1869</v>
      </c>
      <c r="D24" s="33">
        <v>43599</v>
      </c>
      <c r="E24" s="60">
        <v>29093.47</v>
      </c>
      <c r="F24" s="34">
        <v>165694876</v>
      </c>
    </row>
    <row r="25" spans="1:38" ht="17.25" customHeight="1" x14ac:dyDescent="0.25">
      <c r="A25" s="24" t="s">
        <v>1870</v>
      </c>
      <c r="B25" s="25" t="s">
        <v>1235</v>
      </c>
      <c r="C25" s="23" t="s">
        <v>1871</v>
      </c>
      <c r="D25" s="26">
        <v>43599</v>
      </c>
      <c r="E25" s="58">
        <v>29016.14</v>
      </c>
      <c r="F25" s="32">
        <v>165694876</v>
      </c>
    </row>
    <row r="26" spans="1:38" ht="24.75" customHeight="1" x14ac:dyDescent="0.25">
      <c r="A26" s="21" t="s">
        <v>1872</v>
      </c>
      <c r="B26" s="22" t="s">
        <v>1235</v>
      </c>
      <c r="C26" s="22" t="s">
        <v>1873</v>
      </c>
      <c r="D26" s="33">
        <v>43599</v>
      </c>
      <c r="E26" s="60">
        <v>580</v>
      </c>
      <c r="F26" s="34">
        <v>165694876</v>
      </c>
    </row>
    <row r="27" spans="1:38" ht="40.5" customHeight="1" x14ac:dyDescent="0.25">
      <c r="A27" s="24" t="s">
        <v>1874</v>
      </c>
      <c r="B27" s="25" t="s">
        <v>1235</v>
      </c>
      <c r="C27" s="23" t="s">
        <v>1875</v>
      </c>
      <c r="D27" s="26">
        <v>43599</v>
      </c>
      <c r="E27" s="58">
        <v>575</v>
      </c>
      <c r="F27" s="32">
        <v>165694876</v>
      </c>
    </row>
    <row r="28" spans="1:38" ht="18.75" customHeight="1" x14ac:dyDescent="0.25">
      <c r="A28" s="21" t="s">
        <v>1876</v>
      </c>
      <c r="B28" s="22" t="s">
        <v>1235</v>
      </c>
      <c r="C28" s="22" t="s">
        <v>1877</v>
      </c>
      <c r="D28" s="33">
        <v>43599</v>
      </c>
      <c r="E28" s="60">
        <v>570</v>
      </c>
      <c r="F28" s="34">
        <v>165694876</v>
      </c>
    </row>
    <row r="29" spans="1:38" ht="48" customHeight="1" x14ac:dyDescent="0.25">
      <c r="A29" s="24" t="s">
        <v>16</v>
      </c>
      <c r="B29" s="25" t="s">
        <v>1879</v>
      </c>
      <c r="C29" s="23" t="s">
        <v>1878</v>
      </c>
      <c r="D29" s="26">
        <v>43599</v>
      </c>
      <c r="E29" s="58">
        <v>10199.99</v>
      </c>
      <c r="F29" s="32">
        <v>165694876</v>
      </c>
    </row>
    <row r="30" spans="1:38" ht="58.5" customHeight="1" x14ac:dyDescent="0.25">
      <c r="A30" s="21" t="s">
        <v>16</v>
      </c>
      <c r="B30" s="22" t="s">
        <v>1881</v>
      </c>
      <c r="C30" s="22" t="s">
        <v>1880</v>
      </c>
      <c r="D30" s="33">
        <v>43599</v>
      </c>
      <c r="E30" s="60">
        <v>1473.2</v>
      </c>
      <c r="F30" s="34">
        <v>165694876</v>
      </c>
    </row>
    <row r="31" spans="1:38" ht="36.75" customHeight="1" x14ac:dyDescent="0.25">
      <c r="A31" s="24" t="s">
        <v>16</v>
      </c>
      <c r="B31" s="25" t="s">
        <v>1883</v>
      </c>
      <c r="C31" s="23" t="s">
        <v>1882</v>
      </c>
      <c r="D31" s="26">
        <v>43599</v>
      </c>
      <c r="E31" s="58">
        <v>2436</v>
      </c>
      <c r="F31" s="32">
        <v>165694876</v>
      </c>
    </row>
    <row r="32" spans="1:38" ht="41.25" customHeight="1" x14ac:dyDescent="0.25">
      <c r="A32" s="21" t="s">
        <v>16</v>
      </c>
      <c r="B32" s="22" t="s">
        <v>1648</v>
      </c>
      <c r="C32" s="22" t="s">
        <v>1647</v>
      </c>
      <c r="D32" s="33">
        <v>43600</v>
      </c>
      <c r="E32" s="60">
        <v>553025.43000000005</v>
      </c>
      <c r="F32" s="34">
        <v>165694876</v>
      </c>
    </row>
    <row r="33" spans="1:6" ht="32.25" customHeight="1" x14ac:dyDescent="0.25">
      <c r="A33" s="24" t="s">
        <v>16</v>
      </c>
      <c r="B33" s="25" t="s">
        <v>1885</v>
      </c>
      <c r="C33" s="23" t="s">
        <v>1884</v>
      </c>
      <c r="D33" s="26">
        <v>43600</v>
      </c>
      <c r="E33" s="58">
        <v>21454.31</v>
      </c>
      <c r="F33" s="32">
        <v>165694876</v>
      </c>
    </row>
    <row r="34" spans="1:6" ht="171" customHeight="1" x14ac:dyDescent="0.25">
      <c r="A34" s="21" t="s">
        <v>16</v>
      </c>
      <c r="B34" s="22" t="s">
        <v>1887</v>
      </c>
      <c r="C34" s="22" t="s">
        <v>1886</v>
      </c>
      <c r="D34" s="33">
        <v>43600</v>
      </c>
      <c r="E34" s="60">
        <v>200000</v>
      </c>
      <c r="F34" s="34">
        <v>165694876</v>
      </c>
    </row>
    <row r="35" spans="1:6" ht="76.5" customHeight="1" x14ac:dyDescent="0.25">
      <c r="A35" s="24" t="s">
        <v>16</v>
      </c>
      <c r="B35" s="25" t="s">
        <v>1083</v>
      </c>
      <c r="C35" s="23" t="s">
        <v>1888</v>
      </c>
      <c r="D35" s="26">
        <v>43600</v>
      </c>
      <c r="E35" s="58">
        <v>300000</v>
      </c>
      <c r="F35" s="32">
        <v>165694876</v>
      </c>
    </row>
    <row r="36" spans="1:6" ht="78" customHeight="1" x14ac:dyDescent="0.25">
      <c r="A36" s="21" t="s">
        <v>16</v>
      </c>
      <c r="B36" s="22" t="s">
        <v>1540</v>
      </c>
      <c r="C36" s="22" t="s">
        <v>1889</v>
      </c>
      <c r="D36" s="33">
        <v>43588</v>
      </c>
      <c r="E36" s="60">
        <v>6317.25</v>
      </c>
      <c r="F36" s="34">
        <v>165695368</v>
      </c>
    </row>
    <row r="37" spans="1:6" ht="36" customHeight="1" x14ac:dyDescent="0.25">
      <c r="A37" s="21" t="s">
        <v>3659</v>
      </c>
      <c r="B37" s="22" t="s">
        <v>214</v>
      </c>
      <c r="C37" s="22" t="s">
        <v>1890</v>
      </c>
      <c r="D37" s="33">
        <v>43599</v>
      </c>
      <c r="E37" s="60">
        <v>2081230.5</v>
      </c>
      <c r="F37" s="34" t="s">
        <v>9</v>
      </c>
    </row>
    <row r="38" spans="1:6" ht="31.5" customHeight="1" x14ac:dyDescent="0.25">
      <c r="A38" s="24" t="s">
        <v>1891</v>
      </c>
      <c r="B38" s="25" t="s">
        <v>330</v>
      </c>
      <c r="C38" s="23" t="s">
        <v>1890</v>
      </c>
      <c r="D38" s="26">
        <v>43599</v>
      </c>
      <c r="E38" s="58">
        <v>7127.6</v>
      </c>
      <c r="F38" s="32" t="s">
        <v>9</v>
      </c>
    </row>
    <row r="39" spans="1:6" ht="28.5" customHeight="1" x14ac:dyDescent="0.25">
      <c r="A39" s="21" t="s">
        <v>1892</v>
      </c>
      <c r="B39" s="22" t="s">
        <v>334</v>
      </c>
      <c r="C39" s="22" t="s">
        <v>1890</v>
      </c>
      <c r="D39" s="33">
        <v>43599</v>
      </c>
      <c r="E39" s="60">
        <v>5878.5</v>
      </c>
      <c r="F39" s="34" t="s">
        <v>9</v>
      </c>
    </row>
    <row r="40" spans="1:6" ht="27.75" customHeight="1" x14ac:dyDescent="0.25">
      <c r="A40" s="24" t="s">
        <v>1893</v>
      </c>
      <c r="B40" s="25" t="s">
        <v>336</v>
      </c>
      <c r="C40" s="23" t="s">
        <v>1890</v>
      </c>
      <c r="D40" s="26">
        <v>43599</v>
      </c>
      <c r="E40" s="58">
        <v>9326.1</v>
      </c>
      <c r="F40" s="32" t="s">
        <v>9</v>
      </c>
    </row>
    <row r="41" spans="1:6" ht="40.5" customHeight="1" x14ac:dyDescent="0.25">
      <c r="A41" s="21" t="s">
        <v>1894</v>
      </c>
      <c r="B41" s="22" t="s">
        <v>338</v>
      </c>
      <c r="C41" s="22" t="s">
        <v>1890</v>
      </c>
      <c r="D41" s="33">
        <v>43599</v>
      </c>
      <c r="E41" s="60">
        <v>4316.1000000000004</v>
      </c>
      <c r="F41" s="34" t="s">
        <v>9</v>
      </c>
    </row>
    <row r="42" spans="1:6" ht="29.25" customHeight="1" x14ac:dyDescent="0.25">
      <c r="A42" s="24" t="s">
        <v>1895</v>
      </c>
      <c r="B42" s="25" t="s">
        <v>340</v>
      </c>
      <c r="C42" s="23" t="s">
        <v>1890</v>
      </c>
      <c r="D42" s="26">
        <v>43599</v>
      </c>
      <c r="E42" s="58">
        <v>4293.8999999999996</v>
      </c>
      <c r="F42" s="32" t="s">
        <v>9</v>
      </c>
    </row>
    <row r="43" spans="1:6" ht="26.25" customHeight="1" x14ac:dyDescent="0.25">
      <c r="A43" s="21" t="s">
        <v>1896</v>
      </c>
      <c r="B43" s="22" t="s">
        <v>342</v>
      </c>
      <c r="C43" s="22" t="s">
        <v>1890</v>
      </c>
      <c r="D43" s="33">
        <v>43599</v>
      </c>
      <c r="E43" s="60">
        <v>10812</v>
      </c>
      <c r="F43" s="34" t="s">
        <v>9</v>
      </c>
    </row>
    <row r="44" spans="1:6" ht="25.5" customHeight="1" x14ac:dyDescent="0.25">
      <c r="A44" s="24" t="s">
        <v>1897</v>
      </c>
      <c r="B44" s="25" t="s">
        <v>344</v>
      </c>
      <c r="C44" s="23" t="s">
        <v>1890</v>
      </c>
      <c r="D44" s="26">
        <v>43599</v>
      </c>
      <c r="E44" s="58">
        <v>8496</v>
      </c>
      <c r="F44" s="32" t="s">
        <v>9</v>
      </c>
    </row>
    <row r="45" spans="1:6" ht="30.75" customHeight="1" x14ac:dyDescent="0.25">
      <c r="A45" s="21" t="s">
        <v>1898</v>
      </c>
      <c r="B45" s="22" t="s">
        <v>346</v>
      </c>
      <c r="C45" s="22" t="s">
        <v>1890</v>
      </c>
      <c r="D45" s="33">
        <v>43599</v>
      </c>
      <c r="E45" s="60">
        <v>5773.9</v>
      </c>
      <c r="F45" s="34" t="s">
        <v>9</v>
      </c>
    </row>
    <row r="46" spans="1:6" ht="34.5" customHeight="1" x14ac:dyDescent="0.25">
      <c r="A46" s="24" t="s">
        <v>1899</v>
      </c>
      <c r="B46" s="25" t="s">
        <v>348</v>
      </c>
      <c r="C46" s="23" t="s">
        <v>1890</v>
      </c>
      <c r="D46" s="26">
        <v>43599</v>
      </c>
      <c r="E46" s="58">
        <v>6824.5</v>
      </c>
      <c r="F46" s="32" t="s">
        <v>9</v>
      </c>
    </row>
    <row r="47" spans="1:6" ht="38.25" customHeight="1" x14ac:dyDescent="0.25">
      <c r="A47" s="21" t="s">
        <v>1900</v>
      </c>
      <c r="B47" s="22" t="s">
        <v>350</v>
      </c>
      <c r="C47" s="22" t="s">
        <v>1901</v>
      </c>
      <c r="D47" s="33">
        <v>43599</v>
      </c>
      <c r="E47" s="60">
        <v>5115.3999999999996</v>
      </c>
      <c r="F47" s="34" t="s">
        <v>9</v>
      </c>
    </row>
    <row r="48" spans="1:6" ht="42.75" customHeight="1" x14ac:dyDescent="0.25">
      <c r="A48" s="24" t="s">
        <v>1902</v>
      </c>
      <c r="B48" s="25" t="s">
        <v>352</v>
      </c>
      <c r="C48" s="23" t="s">
        <v>1890</v>
      </c>
      <c r="D48" s="26">
        <v>43599</v>
      </c>
      <c r="E48" s="58">
        <v>6040.7</v>
      </c>
      <c r="F48" s="32" t="s">
        <v>9</v>
      </c>
    </row>
    <row r="49" spans="1:6" ht="34.5" customHeight="1" x14ac:dyDescent="0.25">
      <c r="A49" s="21" t="s">
        <v>1903</v>
      </c>
      <c r="B49" s="22" t="s">
        <v>356</v>
      </c>
      <c r="C49" s="22" t="s">
        <v>1890</v>
      </c>
      <c r="D49" s="33">
        <v>43599</v>
      </c>
      <c r="E49" s="60">
        <v>7165.3</v>
      </c>
      <c r="F49" s="34" t="s">
        <v>9</v>
      </c>
    </row>
    <row r="50" spans="1:6" ht="33.75" customHeight="1" x14ac:dyDescent="0.25">
      <c r="A50" s="24" t="s">
        <v>1904</v>
      </c>
      <c r="B50" s="25" t="s">
        <v>358</v>
      </c>
      <c r="C50" s="23" t="s">
        <v>1890</v>
      </c>
      <c r="D50" s="26">
        <v>43599</v>
      </c>
      <c r="E50" s="58">
        <v>7023.7</v>
      </c>
      <c r="F50" s="32" t="s">
        <v>9</v>
      </c>
    </row>
    <row r="51" spans="1:6" ht="39" customHeight="1" x14ac:dyDescent="0.25">
      <c r="A51" s="21" t="s">
        <v>1905</v>
      </c>
      <c r="B51" s="22" t="s">
        <v>360</v>
      </c>
      <c r="C51" s="22" t="s">
        <v>1890</v>
      </c>
      <c r="D51" s="33">
        <v>43599</v>
      </c>
      <c r="E51" s="60">
        <v>9814.1</v>
      </c>
      <c r="F51" s="34" t="s">
        <v>9</v>
      </c>
    </row>
    <row r="52" spans="1:6" ht="30.75" customHeight="1" x14ac:dyDescent="0.25">
      <c r="A52" s="24" t="s">
        <v>1906</v>
      </c>
      <c r="B52" s="25" t="s">
        <v>362</v>
      </c>
      <c r="C52" s="23" t="s">
        <v>1890</v>
      </c>
      <c r="D52" s="26">
        <v>43599</v>
      </c>
      <c r="E52" s="58">
        <v>11268.9</v>
      </c>
      <c r="F52" s="32" t="s">
        <v>9</v>
      </c>
    </row>
    <row r="53" spans="1:6" ht="37.5" customHeight="1" x14ac:dyDescent="0.25">
      <c r="A53" s="21" t="s">
        <v>1907</v>
      </c>
      <c r="B53" s="22" t="s">
        <v>366</v>
      </c>
      <c r="C53" s="22" t="s">
        <v>1890</v>
      </c>
      <c r="D53" s="33">
        <v>43599</v>
      </c>
      <c r="E53" s="60">
        <v>8098.2</v>
      </c>
      <c r="F53" s="34" t="s">
        <v>9</v>
      </c>
    </row>
    <row r="54" spans="1:6" ht="33.75" customHeight="1" x14ac:dyDescent="0.25">
      <c r="A54" s="24" t="s">
        <v>1908</v>
      </c>
      <c r="B54" s="25" t="s">
        <v>368</v>
      </c>
      <c r="C54" s="23" t="s">
        <v>1890</v>
      </c>
      <c r="D54" s="26">
        <v>43599</v>
      </c>
      <c r="E54" s="58">
        <v>4144.6000000000004</v>
      </c>
      <c r="F54" s="32" t="s">
        <v>9</v>
      </c>
    </row>
    <row r="55" spans="1:6" ht="39.75" customHeight="1" x14ac:dyDescent="0.25">
      <c r="A55" s="21" t="s">
        <v>1909</v>
      </c>
      <c r="B55" s="22" t="s">
        <v>370</v>
      </c>
      <c r="C55" s="22" t="s">
        <v>1890</v>
      </c>
      <c r="D55" s="33">
        <v>43599</v>
      </c>
      <c r="E55" s="60">
        <v>7188.8</v>
      </c>
      <c r="F55" s="34" t="s">
        <v>9</v>
      </c>
    </row>
    <row r="56" spans="1:6" ht="34.5" customHeight="1" x14ac:dyDescent="0.25">
      <c r="A56" s="24" t="s">
        <v>1910</v>
      </c>
      <c r="B56" s="25" t="s">
        <v>372</v>
      </c>
      <c r="C56" s="23" t="s">
        <v>1890</v>
      </c>
      <c r="D56" s="26">
        <v>43599</v>
      </c>
      <c r="E56" s="58">
        <v>8620.5</v>
      </c>
      <c r="F56" s="32" t="s">
        <v>9</v>
      </c>
    </row>
    <row r="57" spans="1:6" ht="25.5" customHeight="1" x14ac:dyDescent="0.25">
      <c r="A57" s="21" t="s">
        <v>1911</v>
      </c>
      <c r="B57" s="22" t="s">
        <v>374</v>
      </c>
      <c r="C57" s="22" t="s">
        <v>1890</v>
      </c>
      <c r="D57" s="33">
        <v>43599</v>
      </c>
      <c r="E57" s="60">
        <v>9644.2000000000007</v>
      </c>
      <c r="F57" s="34" t="s">
        <v>9</v>
      </c>
    </row>
    <row r="58" spans="1:6" ht="23.25" customHeight="1" x14ac:dyDescent="0.25">
      <c r="A58" s="24" t="s">
        <v>1912</v>
      </c>
      <c r="B58" s="25" t="s">
        <v>378</v>
      </c>
      <c r="C58" s="23" t="s">
        <v>1890</v>
      </c>
      <c r="D58" s="26">
        <v>43599</v>
      </c>
      <c r="E58" s="58">
        <v>7174.2</v>
      </c>
      <c r="F58" s="32" t="s">
        <v>9</v>
      </c>
    </row>
    <row r="59" spans="1:6" ht="36" customHeight="1" x14ac:dyDescent="0.25">
      <c r="A59" s="21" t="s">
        <v>1913</v>
      </c>
      <c r="B59" s="22" t="s">
        <v>380</v>
      </c>
      <c r="C59" s="22" t="s">
        <v>1890</v>
      </c>
      <c r="D59" s="33">
        <v>43599</v>
      </c>
      <c r="E59" s="60">
        <v>7161.1</v>
      </c>
      <c r="F59" s="34" t="s">
        <v>9</v>
      </c>
    </row>
    <row r="60" spans="1:6" ht="32.25" customHeight="1" x14ac:dyDescent="0.25">
      <c r="A60" s="24" t="s">
        <v>1914</v>
      </c>
      <c r="B60" s="25" t="s">
        <v>382</v>
      </c>
      <c r="C60" s="23" t="s">
        <v>1890</v>
      </c>
      <c r="D60" s="26">
        <v>43599</v>
      </c>
      <c r="E60" s="58">
        <v>7174.2</v>
      </c>
      <c r="F60" s="32" t="s">
        <v>9</v>
      </c>
    </row>
    <row r="61" spans="1:6" ht="29.25" customHeight="1" x14ac:dyDescent="0.25">
      <c r="A61" s="21" t="s">
        <v>1915</v>
      </c>
      <c r="B61" s="22" t="s">
        <v>384</v>
      </c>
      <c r="C61" s="22" t="s">
        <v>1890</v>
      </c>
      <c r="D61" s="33">
        <v>43599</v>
      </c>
      <c r="E61" s="60">
        <v>5765.6</v>
      </c>
      <c r="F61" s="34" t="s">
        <v>9</v>
      </c>
    </row>
    <row r="62" spans="1:6" ht="33" customHeight="1" x14ac:dyDescent="0.25">
      <c r="A62" s="24" t="s">
        <v>1916</v>
      </c>
      <c r="B62" s="25" t="s">
        <v>388</v>
      </c>
      <c r="C62" s="23" t="s">
        <v>1890</v>
      </c>
      <c r="D62" s="26">
        <v>43599</v>
      </c>
      <c r="E62" s="58">
        <v>7610.8</v>
      </c>
      <c r="F62" s="32" t="s">
        <v>9</v>
      </c>
    </row>
    <row r="63" spans="1:6" ht="32.25" customHeight="1" x14ac:dyDescent="0.25">
      <c r="A63" s="21" t="s">
        <v>1917</v>
      </c>
      <c r="B63" s="22" t="s">
        <v>1845</v>
      </c>
      <c r="C63" s="22" t="s">
        <v>1890</v>
      </c>
      <c r="D63" s="33">
        <v>43599</v>
      </c>
      <c r="E63" s="60">
        <v>9649.2999999999993</v>
      </c>
      <c r="F63" s="34" t="s">
        <v>9</v>
      </c>
    </row>
    <row r="64" spans="1:6" ht="33.75" customHeight="1" x14ac:dyDescent="0.25">
      <c r="A64" s="24" t="s">
        <v>1918</v>
      </c>
      <c r="B64" s="25" t="s">
        <v>699</v>
      </c>
      <c r="C64" s="23" t="s">
        <v>1890</v>
      </c>
      <c r="D64" s="26">
        <v>43599</v>
      </c>
      <c r="E64" s="58">
        <v>6354.2</v>
      </c>
      <c r="F64" s="32" t="s">
        <v>9</v>
      </c>
    </row>
    <row r="65" spans="1:6" ht="36.75" customHeight="1" x14ac:dyDescent="0.25">
      <c r="A65" s="21" t="s">
        <v>1919</v>
      </c>
      <c r="B65" s="22" t="s">
        <v>845</v>
      </c>
      <c r="C65" s="22" t="s">
        <v>1890</v>
      </c>
      <c r="D65" s="33">
        <v>43599</v>
      </c>
      <c r="E65" s="60">
        <v>8083</v>
      </c>
      <c r="F65" s="34" t="s">
        <v>9</v>
      </c>
    </row>
    <row r="66" spans="1:6" ht="35.25" customHeight="1" x14ac:dyDescent="0.25">
      <c r="A66" s="24" t="s">
        <v>1920</v>
      </c>
      <c r="B66" s="25" t="s">
        <v>860</v>
      </c>
      <c r="C66" s="23" t="s">
        <v>1890</v>
      </c>
      <c r="D66" s="26">
        <v>43599</v>
      </c>
      <c r="E66" s="58">
        <v>8083.1</v>
      </c>
      <c r="F66" s="32" t="s">
        <v>9</v>
      </c>
    </row>
    <row r="67" spans="1:6" ht="25.5" customHeight="1" x14ac:dyDescent="0.25">
      <c r="A67" s="21" t="s">
        <v>1921</v>
      </c>
      <c r="B67" s="22" t="s">
        <v>863</v>
      </c>
      <c r="C67" s="22" t="s">
        <v>1890</v>
      </c>
      <c r="D67" s="33">
        <v>43599</v>
      </c>
      <c r="E67" s="60">
        <v>8083.1</v>
      </c>
      <c r="F67" s="34" t="s">
        <v>9</v>
      </c>
    </row>
    <row r="68" spans="1:6" ht="38.25" customHeight="1" x14ac:dyDescent="0.25">
      <c r="A68" s="24" t="s">
        <v>1922</v>
      </c>
      <c r="B68" s="25" t="s">
        <v>865</v>
      </c>
      <c r="C68" s="23" t="s">
        <v>1890</v>
      </c>
      <c r="D68" s="26">
        <v>43599</v>
      </c>
      <c r="E68" s="58">
        <v>7524.9</v>
      </c>
      <c r="F68" s="32" t="s">
        <v>9</v>
      </c>
    </row>
    <row r="69" spans="1:6" ht="30" customHeight="1" x14ac:dyDescent="0.25">
      <c r="A69" s="21" t="s">
        <v>1923</v>
      </c>
      <c r="B69" s="22" t="s">
        <v>705</v>
      </c>
      <c r="C69" s="22" t="s">
        <v>1890</v>
      </c>
      <c r="D69" s="33">
        <v>43599</v>
      </c>
      <c r="E69" s="60">
        <v>5878.4</v>
      </c>
      <c r="F69" s="34" t="s">
        <v>9</v>
      </c>
    </row>
    <row r="70" spans="1:6" ht="34.5" customHeight="1" x14ac:dyDescent="0.25">
      <c r="A70" s="24" t="s">
        <v>1924</v>
      </c>
      <c r="B70" s="25" t="s">
        <v>464</v>
      </c>
      <c r="C70" s="23" t="s">
        <v>1890</v>
      </c>
      <c r="D70" s="26">
        <v>43599</v>
      </c>
      <c r="E70" s="58">
        <v>16029.3</v>
      </c>
      <c r="F70" s="32" t="s">
        <v>9</v>
      </c>
    </row>
    <row r="71" spans="1:6" ht="30.75" customHeight="1" x14ac:dyDescent="0.25">
      <c r="A71" s="21" t="s">
        <v>1925</v>
      </c>
      <c r="B71" s="22" t="s">
        <v>890</v>
      </c>
      <c r="C71" s="22" t="s">
        <v>1890</v>
      </c>
      <c r="D71" s="33">
        <v>43599</v>
      </c>
      <c r="E71" s="60">
        <v>8011.7</v>
      </c>
      <c r="F71" s="34" t="s">
        <v>9</v>
      </c>
    </row>
    <row r="72" spans="1:6" ht="32.25" customHeight="1" x14ac:dyDescent="0.25">
      <c r="A72" s="24" t="s">
        <v>1926</v>
      </c>
      <c r="B72" s="25" t="s">
        <v>897</v>
      </c>
      <c r="C72" s="23" t="s">
        <v>1890</v>
      </c>
      <c r="D72" s="26">
        <v>43599</v>
      </c>
      <c r="E72" s="58">
        <v>10609.5</v>
      </c>
      <c r="F72" s="32" t="s">
        <v>9</v>
      </c>
    </row>
    <row r="73" spans="1:6" ht="35.25" customHeight="1" x14ac:dyDescent="0.25">
      <c r="A73" s="21" t="s">
        <v>1927</v>
      </c>
      <c r="B73" s="22" t="s">
        <v>478</v>
      </c>
      <c r="C73" s="22" t="s">
        <v>1928</v>
      </c>
      <c r="D73" s="33">
        <v>43599</v>
      </c>
      <c r="E73" s="60">
        <v>8510.9</v>
      </c>
      <c r="F73" s="34" t="s">
        <v>9</v>
      </c>
    </row>
    <row r="74" spans="1:6" ht="33.75" customHeight="1" x14ac:dyDescent="0.25">
      <c r="A74" s="24" t="s">
        <v>1929</v>
      </c>
      <c r="B74" s="25" t="s">
        <v>480</v>
      </c>
      <c r="C74" s="23" t="s">
        <v>1890</v>
      </c>
      <c r="D74" s="26">
        <v>43599</v>
      </c>
      <c r="E74" s="58">
        <v>16029.2</v>
      </c>
      <c r="F74" s="32" t="s">
        <v>9</v>
      </c>
    </row>
    <row r="75" spans="1:6" ht="34.5" customHeight="1" x14ac:dyDescent="0.25">
      <c r="A75" s="21" t="s">
        <v>1930</v>
      </c>
      <c r="B75" s="22" t="s">
        <v>905</v>
      </c>
      <c r="C75" s="22" t="s">
        <v>1890</v>
      </c>
      <c r="D75" s="33">
        <v>43599</v>
      </c>
      <c r="E75" s="60">
        <v>4499.2</v>
      </c>
      <c r="F75" s="34" t="s">
        <v>9</v>
      </c>
    </row>
    <row r="76" spans="1:6" ht="36.75" customHeight="1" x14ac:dyDescent="0.25">
      <c r="A76" s="24" t="s">
        <v>1931</v>
      </c>
      <c r="B76" s="25" t="s">
        <v>907</v>
      </c>
      <c r="C76" s="23" t="s">
        <v>1932</v>
      </c>
      <c r="D76" s="26">
        <v>43599</v>
      </c>
      <c r="E76" s="58">
        <v>4770.8999999999996</v>
      </c>
      <c r="F76" s="32" t="s">
        <v>9</v>
      </c>
    </row>
    <row r="77" spans="1:6" ht="32.25" customHeight="1" x14ac:dyDescent="0.25">
      <c r="A77" s="21" t="s">
        <v>1933</v>
      </c>
      <c r="B77" s="22" t="s">
        <v>911</v>
      </c>
      <c r="C77" s="22" t="s">
        <v>1932</v>
      </c>
      <c r="D77" s="33">
        <v>43599</v>
      </c>
      <c r="E77" s="60">
        <v>4770.8</v>
      </c>
      <c r="F77" s="34" t="s">
        <v>9</v>
      </c>
    </row>
    <row r="78" spans="1:6" ht="33.75" customHeight="1" x14ac:dyDescent="0.25">
      <c r="A78" s="24" t="s">
        <v>1934</v>
      </c>
      <c r="B78" s="25" t="s">
        <v>927</v>
      </c>
      <c r="C78" s="23" t="s">
        <v>1890</v>
      </c>
      <c r="D78" s="26">
        <v>43599</v>
      </c>
      <c r="E78" s="58">
        <v>16029.2</v>
      </c>
      <c r="F78" s="32" t="s">
        <v>9</v>
      </c>
    </row>
    <row r="79" spans="1:6" ht="35.25" customHeight="1" x14ac:dyDescent="0.25">
      <c r="A79" s="21" t="s">
        <v>1935</v>
      </c>
      <c r="B79" s="22" t="s">
        <v>1219</v>
      </c>
      <c r="C79" s="22" t="s">
        <v>1890</v>
      </c>
      <c r="D79" s="33">
        <v>43599</v>
      </c>
      <c r="E79" s="60">
        <v>16029.3</v>
      </c>
      <c r="F79" s="34" t="s">
        <v>9</v>
      </c>
    </row>
    <row r="80" spans="1:6" ht="36" customHeight="1" x14ac:dyDescent="0.25">
      <c r="A80" s="24" t="s">
        <v>1936</v>
      </c>
      <c r="B80" s="25" t="s">
        <v>506</v>
      </c>
      <c r="C80" s="23" t="s">
        <v>1890</v>
      </c>
      <c r="D80" s="26">
        <v>43599</v>
      </c>
      <c r="E80" s="58">
        <v>16029.2</v>
      </c>
      <c r="F80" s="32" t="s">
        <v>9</v>
      </c>
    </row>
    <row r="81" spans="1:6" ht="29.25" customHeight="1" x14ac:dyDescent="0.25">
      <c r="A81" s="21" t="s">
        <v>1937</v>
      </c>
      <c r="B81" s="22" t="s">
        <v>941</v>
      </c>
      <c r="C81" s="22" t="s">
        <v>1938</v>
      </c>
      <c r="D81" s="33">
        <v>43599</v>
      </c>
      <c r="E81" s="60">
        <v>3633.6</v>
      </c>
      <c r="F81" s="34" t="s">
        <v>9</v>
      </c>
    </row>
    <row r="82" spans="1:6" ht="30" customHeight="1" x14ac:dyDescent="0.25">
      <c r="A82" s="24" t="s">
        <v>1939</v>
      </c>
      <c r="B82" s="25" t="s">
        <v>952</v>
      </c>
      <c r="C82" s="23" t="s">
        <v>1940</v>
      </c>
      <c r="D82" s="26">
        <v>43599</v>
      </c>
      <c r="E82" s="58">
        <v>3590</v>
      </c>
      <c r="F82" s="32" t="s">
        <v>9</v>
      </c>
    </row>
    <row r="83" spans="1:6" ht="39" customHeight="1" x14ac:dyDescent="0.25">
      <c r="A83" s="21" t="s">
        <v>1941</v>
      </c>
      <c r="B83" s="22" t="s">
        <v>536</v>
      </c>
      <c r="C83" s="22" t="s">
        <v>1890</v>
      </c>
      <c r="D83" s="33">
        <v>43599</v>
      </c>
      <c r="E83" s="60">
        <v>6354.2</v>
      </c>
      <c r="F83" s="34" t="s">
        <v>9</v>
      </c>
    </row>
    <row r="84" spans="1:6" ht="28.5" customHeight="1" x14ac:dyDescent="0.25">
      <c r="A84" s="24" t="s">
        <v>1942</v>
      </c>
      <c r="B84" s="25" t="s">
        <v>980</v>
      </c>
      <c r="C84" s="23" t="s">
        <v>1890</v>
      </c>
      <c r="D84" s="26">
        <v>43599</v>
      </c>
      <c r="E84" s="58">
        <v>23929.4</v>
      </c>
      <c r="F84" s="32" t="s">
        <v>9</v>
      </c>
    </row>
    <row r="85" spans="1:6" ht="35.25" customHeight="1" x14ac:dyDescent="0.25">
      <c r="A85" s="21" t="s">
        <v>1943</v>
      </c>
      <c r="B85" s="22" t="s">
        <v>1199</v>
      </c>
      <c r="C85" s="22" t="s">
        <v>1890</v>
      </c>
      <c r="D85" s="33">
        <v>43599</v>
      </c>
      <c r="E85" s="60">
        <v>5537.6</v>
      </c>
      <c r="F85" s="34" t="s">
        <v>9</v>
      </c>
    </row>
    <row r="86" spans="1:6" ht="32.25" customHeight="1" x14ac:dyDescent="0.25">
      <c r="A86" s="24" t="s">
        <v>1944</v>
      </c>
      <c r="B86" s="25" t="s">
        <v>1494</v>
      </c>
      <c r="C86" s="23" t="s">
        <v>1890</v>
      </c>
      <c r="D86" s="26">
        <v>43599</v>
      </c>
      <c r="E86" s="58">
        <v>9184.9</v>
      </c>
      <c r="F86" s="32" t="s">
        <v>9</v>
      </c>
    </row>
    <row r="87" spans="1:6" ht="29.25" customHeight="1" x14ac:dyDescent="0.25">
      <c r="A87" s="21" t="s">
        <v>1945</v>
      </c>
      <c r="B87" s="22" t="s">
        <v>1745</v>
      </c>
      <c r="C87" s="22" t="s">
        <v>1890</v>
      </c>
      <c r="D87" s="33">
        <v>43599</v>
      </c>
      <c r="E87" s="60">
        <v>6354.3</v>
      </c>
      <c r="F87" s="34" t="s">
        <v>9</v>
      </c>
    </row>
    <row r="88" spans="1:6" ht="31.5" customHeight="1" x14ac:dyDescent="0.25">
      <c r="A88" s="24" t="s">
        <v>1946</v>
      </c>
      <c r="B88" s="25" t="s">
        <v>1849</v>
      </c>
      <c r="C88" s="23" t="s">
        <v>1890</v>
      </c>
      <c r="D88" s="26">
        <v>43599</v>
      </c>
      <c r="E88" s="58">
        <v>16029.1</v>
      </c>
      <c r="F88" s="32" t="s">
        <v>9</v>
      </c>
    </row>
    <row r="89" spans="1:6" ht="27" customHeight="1" x14ac:dyDescent="0.25">
      <c r="A89" s="21" t="s">
        <v>1947</v>
      </c>
      <c r="B89" s="22" t="s">
        <v>1949</v>
      </c>
      <c r="C89" s="22" t="s">
        <v>1948</v>
      </c>
      <c r="D89" s="33">
        <v>43599</v>
      </c>
      <c r="E89" s="60">
        <v>4409.7</v>
      </c>
      <c r="F89" s="34" t="s">
        <v>9</v>
      </c>
    </row>
    <row r="90" spans="1:6" ht="60" customHeight="1" x14ac:dyDescent="0.25">
      <c r="A90" s="24" t="s">
        <v>1950</v>
      </c>
      <c r="B90" s="25" t="s">
        <v>549</v>
      </c>
      <c r="C90" s="23" t="s">
        <v>1951</v>
      </c>
      <c r="D90" s="26">
        <v>43599</v>
      </c>
      <c r="E90" s="58">
        <v>2190.2600000000002</v>
      </c>
      <c r="F90" s="32" t="s">
        <v>9</v>
      </c>
    </row>
    <row r="91" spans="1:6" ht="57" customHeight="1" x14ac:dyDescent="0.25">
      <c r="A91" s="21" t="s">
        <v>1952</v>
      </c>
      <c r="B91" s="22" t="s">
        <v>549</v>
      </c>
      <c r="C91" s="22" t="s">
        <v>1953</v>
      </c>
      <c r="D91" s="33">
        <v>43599</v>
      </c>
      <c r="E91" s="60">
        <v>1095.1300000000001</v>
      </c>
      <c r="F91" s="34" t="s">
        <v>9</v>
      </c>
    </row>
    <row r="92" spans="1:6" ht="57.75" customHeight="1" x14ac:dyDescent="0.25">
      <c r="A92" s="24" t="s">
        <v>1954</v>
      </c>
      <c r="B92" s="25" t="s">
        <v>667</v>
      </c>
      <c r="C92" s="23" t="s">
        <v>1955</v>
      </c>
      <c r="D92" s="26">
        <v>43599</v>
      </c>
      <c r="E92" s="58">
        <v>9000</v>
      </c>
      <c r="F92" s="32" t="s">
        <v>9</v>
      </c>
    </row>
    <row r="93" spans="1:6" ht="52.5" customHeight="1" x14ac:dyDescent="0.25">
      <c r="A93" s="21" t="s">
        <v>1956</v>
      </c>
      <c r="B93" s="22" t="s">
        <v>554</v>
      </c>
      <c r="C93" s="22" t="s">
        <v>1957</v>
      </c>
      <c r="D93" s="33">
        <v>43599</v>
      </c>
      <c r="E93" s="60">
        <v>1419.73</v>
      </c>
      <c r="F93" s="34" t="s">
        <v>9</v>
      </c>
    </row>
    <row r="94" spans="1:6" ht="35.25" customHeight="1" x14ac:dyDescent="0.25">
      <c r="A94" s="24" t="s">
        <v>1958</v>
      </c>
      <c r="B94" s="25" t="s">
        <v>931</v>
      </c>
      <c r="C94" s="23" t="s">
        <v>1932</v>
      </c>
      <c r="D94" s="26">
        <v>43599</v>
      </c>
      <c r="E94" s="58">
        <v>10760.3</v>
      </c>
      <c r="F94" s="32" t="s">
        <v>9</v>
      </c>
    </row>
    <row r="95" spans="1:6" ht="30.75" customHeight="1" x14ac:dyDescent="0.25">
      <c r="A95" s="21" t="s">
        <v>16</v>
      </c>
      <c r="B95" s="22" t="s">
        <v>1959</v>
      </c>
      <c r="C95" s="22" t="s">
        <v>1959</v>
      </c>
      <c r="D95" s="33">
        <v>43601</v>
      </c>
      <c r="E95" s="60">
        <v>591256</v>
      </c>
      <c r="F95" s="34">
        <v>165694876</v>
      </c>
    </row>
    <row r="96" spans="1:6" ht="33.75" customHeight="1" x14ac:dyDescent="0.25">
      <c r="A96" s="24" t="s">
        <v>1960</v>
      </c>
      <c r="B96" s="25" t="s">
        <v>1962</v>
      </c>
      <c r="C96" s="23" t="s">
        <v>1961</v>
      </c>
      <c r="D96" s="26">
        <v>43601</v>
      </c>
      <c r="E96" s="58">
        <v>10659.13</v>
      </c>
      <c r="F96" s="32">
        <v>165694876</v>
      </c>
    </row>
    <row r="97" spans="1:7" ht="61.5" customHeight="1" x14ac:dyDescent="0.25">
      <c r="A97" s="21" t="s">
        <v>16</v>
      </c>
      <c r="B97" s="22" t="s">
        <v>1964</v>
      </c>
      <c r="C97" s="22" t="s">
        <v>1963</v>
      </c>
      <c r="D97" s="33">
        <v>43602</v>
      </c>
      <c r="E97" s="60">
        <v>51972.56</v>
      </c>
      <c r="F97" s="34">
        <v>165694876</v>
      </c>
    </row>
    <row r="98" spans="1:7" ht="64.5" customHeight="1" x14ac:dyDescent="0.25">
      <c r="A98" s="24" t="s">
        <v>16</v>
      </c>
      <c r="B98" s="25" t="s">
        <v>1966</v>
      </c>
      <c r="C98" s="23" t="s">
        <v>1965</v>
      </c>
      <c r="D98" s="26">
        <v>43602</v>
      </c>
      <c r="E98" s="58">
        <v>73531.37</v>
      </c>
      <c r="F98" s="32">
        <v>165694876</v>
      </c>
    </row>
    <row r="99" spans="1:7" ht="54.75" customHeight="1" x14ac:dyDescent="0.25">
      <c r="A99" s="21" t="s">
        <v>16</v>
      </c>
      <c r="B99" s="22" t="s">
        <v>1968</v>
      </c>
      <c r="C99" s="22" t="s">
        <v>1967</v>
      </c>
      <c r="D99" s="33">
        <v>43602</v>
      </c>
      <c r="E99" s="60">
        <v>13987.77</v>
      </c>
      <c r="F99" s="34">
        <v>165694876</v>
      </c>
    </row>
    <row r="100" spans="1:7" ht="57.75" customHeight="1" x14ac:dyDescent="0.25">
      <c r="A100" s="24" t="s">
        <v>16</v>
      </c>
      <c r="B100" s="25" t="s">
        <v>1970</v>
      </c>
      <c r="C100" s="23" t="s">
        <v>1969</v>
      </c>
      <c r="D100" s="26">
        <v>43602</v>
      </c>
      <c r="E100" s="58">
        <v>7018</v>
      </c>
      <c r="F100" s="32">
        <v>165694876</v>
      </c>
    </row>
    <row r="101" spans="1:7" ht="66.75" customHeight="1" x14ac:dyDescent="0.25">
      <c r="A101" s="21" t="s">
        <v>16</v>
      </c>
      <c r="B101" s="22" t="s">
        <v>1972</v>
      </c>
      <c r="C101" s="22" t="s">
        <v>1971</v>
      </c>
      <c r="D101" s="33">
        <v>43602</v>
      </c>
      <c r="E101" s="60">
        <v>107555.2</v>
      </c>
      <c r="F101" s="34">
        <v>165694876</v>
      </c>
    </row>
    <row r="102" spans="1:7" ht="18" customHeight="1" x14ac:dyDescent="0.25">
      <c r="A102" s="24" t="s">
        <v>16</v>
      </c>
      <c r="B102" s="25" t="s">
        <v>1974</v>
      </c>
      <c r="C102" s="23" t="s">
        <v>1973</v>
      </c>
      <c r="D102" s="26">
        <v>43602</v>
      </c>
      <c r="E102" s="58">
        <v>1162221</v>
      </c>
      <c r="F102" s="32">
        <v>165694876</v>
      </c>
    </row>
    <row r="103" spans="1:7" ht="48" customHeight="1" x14ac:dyDescent="0.25">
      <c r="A103" s="21" t="s">
        <v>16</v>
      </c>
      <c r="B103" s="22" t="s">
        <v>1976</v>
      </c>
      <c r="C103" s="22" t="s">
        <v>1975</v>
      </c>
      <c r="D103" s="33">
        <v>43605</v>
      </c>
      <c r="E103" s="60">
        <v>500000</v>
      </c>
      <c r="F103" s="34">
        <v>165694876</v>
      </c>
    </row>
    <row r="104" spans="1:7" ht="57.75" customHeight="1" x14ac:dyDescent="0.25">
      <c r="A104" s="24" t="s">
        <v>16</v>
      </c>
      <c r="B104" s="25" t="s">
        <v>1972</v>
      </c>
      <c r="C104" s="23" t="s">
        <v>1977</v>
      </c>
      <c r="D104" s="26">
        <v>43605</v>
      </c>
      <c r="E104" s="58">
        <v>107555.2</v>
      </c>
      <c r="F104" s="32">
        <v>165694876</v>
      </c>
    </row>
    <row r="105" spans="1:7" ht="53.25" customHeight="1" x14ac:dyDescent="0.25">
      <c r="A105" s="21" t="s">
        <v>16</v>
      </c>
      <c r="B105" s="22" t="s">
        <v>735</v>
      </c>
      <c r="C105" s="22" t="s">
        <v>1978</v>
      </c>
      <c r="D105" s="33">
        <v>43606</v>
      </c>
      <c r="E105" s="60">
        <v>21203.53</v>
      </c>
      <c r="F105" s="34">
        <v>165694876</v>
      </c>
    </row>
    <row r="106" spans="1:7" ht="51.75" customHeight="1" x14ac:dyDescent="0.25">
      <c r="A106" s="24" t="s">
        <v>16</v>
      </c>
      <c r="B106" s="25" t="s">
        <v>1980</v>
      </c>
      <c r="C106" s="23" t="s">
        <v>1979</v>
      </c>
      <c r="D106" s="26">
        <v>43608</v>
      </c>
      <c r="E106" s="58">
        <v>1166768.1399999999</v>
      </c>
      <c r="F106" s="32">
        <v>165694876</v>
      </c>
      <c r="G106" s="7"/>
    </row>
    <row r="107" spans="1:7" ht="22.5" customHeight="1" x14ac:dyDescent="0.25">
      <c r="A107" s="21" t="s">
        <v>16</v>
      </c>
      <c r="B107" s="22" t="s">
        <v>1770</v>
      </c>
      <c r="C107" s="22" t="s">
        <v>1770</v>
      </c>
      <c r="D107" s="33">
        <v>43614</v>
      </c>
      <c r="E107" s="60">
        <v>2510000</v>
      </c>
      <c r="F107" s="34">
        <v>165694876</v>
      </c>
    </row>
    <row r="108" spans="1:7" ht="40.5" customHeight="1" x14ac:dyDescent="0.25">
      <c r="A108" s="24" t="s">
        <v>1981</v>
      </c>
      <c r="B108" s="25" t="s">
        <v>1962</v>
      </c>
      <c r="C108" s="23" t="s">
        <v>1982</v>
      </c>
      <c r="D108" s="26">
        <v>43614</v>
      </c>
      <c r="E108" s="58">
        <v>10582.81</v>
      </c>
      <c r="F108" s="32">
        <v>165694876</v>
      </c>
    </row>
    <row r="109" spans="1:7" ht="91.5" customHeight="1" x14ac:dyDescent="0.25">
      <c r="A109" s="21" t="s">
        <v>16</v>
      </c>
      <c r="B109" s="22" t="s">
        <v>1984</v>
      </c>
      <c r="C109" s="22" t="s">
        <v>1983</v>
      </c>
      <c r="D109" s="33">
        <v>43616</v>
      </c>
      <c r="E109" s="60">
        <v>401009.01</v>
      </c>
      <c r="F109" s="34">
        <v>165694876</v>
      </c>
    </row>
    <row r="110" spans="1:7" ht="67.5" customHeight="1" x14ac:dyDescent="0.25">
      <c r="A110" s="24" t="s">
        <v>16</v>
      </c>
      <c r="B110" s="25" t="s">
        <v>1986</v>
      </c>
      <c r="C110" s="23" t="s">
        <v>1985</v>
      </c>
      <c r="D110" s="26">
        <v>43616</v>
      </c>
      <c r="E110" s="58">
        <v>121800</v>
      </c>
      <c r="F110" s="32">
        <v>165694876</v>
      </c>
    </row>
    <row r="111" spans="1:7" ht="84.75" customHeight="1" x14ac:dyDescent="0.25">
      <c r="A111" s="21" t="s">
        <v>16</v>
      </c>
      <c r="B111" s="22" t="s">
        <v>1988</v>
      </c>
      <c r="C111" s="22" t="s">
        <v>1987</v>
      </c>
      <c r="D111" s="33">
        <v>43616</v>
      </c>
      <c r="E111" s="60">
        <v>198791.67</v>
      </c>
      <c r="F111" s="34">
        <v>165694876</v>
      </c>
    </row>
    <row r="112" spans="1:7" ht="56.25" customHeight="1" x14ac:dyDescent="0.25">
      <c r="A112" s="24" t="s">
        <v>16</v>
      </c>
      <c r="B112" s="25" t="s">
        <v>1980</v>
      </c>
      <c r="C112" s="23" t="s">
        <v>1989</v>
      </c>
      <c r="D112" s="26">
        <v>43616</v>
      </c>
      <c r="E112" s="58">
        <v>786879.46</v>
      </c>
      <c r="F112" s="32">
        <v>165694876</v>
      </c>
    </row>
    <row r="113" spans="1:6" ht="57.75" customHeight="1" x14ac:dyDescent="0.25">
      <c r="A113" s="21" t="s">
        <v>16</v>
      </c>
      <c r="B113" s="22" t="s">
        <v>1991</v>
      </c>
      <c r="C113" s="22" t="s">
        <v>1990</v>
      </c>
      <c r="D113" s="33">
        <v>43616</v>
      </c>
      <c r="E113" s="60">
        <v>479478.7</v>
      </c>
      <c r="F113" s="34">
        <v>165694876</v>
      </c>
    </row>
    <row r="114" spans="1:6" ht="57" customHeight="1" x14ac:dyDescent="0.25">
      <c r="A114" s="24" t="s">
        <v>16</v>
      </c>
      <c r="B114" s="25" t="s">
        <v>741</v>
      </c>
      <c r="C114" s="23" t="s">
        <v>1992</v>
      </c>
      <c r="D114" s="26">
        <v>43616</v>
      </c>
      <c r="E114" s="58">
        <v>420408.57</v>
      </c>
      <c r="F114" s="32">
        <v>165694876</v>
      </c>
    </row>
    <row r="115" spans="1:6" ht="47.25" customHeight="1" x14ac:dyDescent="0.25">
      <c r="A115" s="21" t="s">
        <v>16</v>
      </c>
      <c r="B115" s="22" t="s">
        <v>743</v>
      </c>
      <c r="C115" s="22" t="s">
        <v>1993</v>
      </c>
      <c r="D115" s="33">
        <v>43616</v>
      </c>
      <c r="E115" s="60">
        <v>295666.03999999998</v>
      </c>
      <c r="F115" s="34">
        <v>165694876</v>
      </c>
    </row>
    <row r="116" spans="1:6" ht="46.5" customHeight="1" x14ac:dyDescent="0.25">
      <c r="A116" s="24" t="s">
        <v>16</v>
      </c>
      <c r="B116" s="25" t="s">
        <v>738</v>
      </c>
      <c r="C116" s="23" t="s">
        <v>738</v>
      </c>
      <c r="D116" s="26">
        <v>43601</v>
      </c>
      <c r="E116" s="58">
        <v>40508744</v>
      </c>
      <c r="F116" s="32">
        <v>165695368</v>
      </c>
    </row>
    <row r="117" spans="1:6" ht="138.75" customHeight="1" x14ac:dyDescent="0.25">
      <c r="A117" s="21" t="s">
        <v>16</v>
      </c>
      <c r="B117" s="22" t="s">
        <v>1995</v>
      </c>
      <c r="C117" s="22" t="s">
        <v>1994</v>
      </c>
      <c r="D117" s="33">
        <v>43602</v>
      </c>
      <c r="E117" s="60">
        <v>208308.08</v>
      </c>
      <c r="F117" s="34">
        <v>165695368</v>
      </c>
    </row>
    <row r="118" spans="1:6" ht="62.25" customHeight="1" x14ac:dyDescent="0.25">
      <c r="A118" s="24" t="s">
        <v>16</v>
      </c>
      <c r="B118" s="25" t="s">
        <v>1997</v>
      </c>
      <c r="C118" s="23" t="s">
        <v>1996</v>
      </c>
      <c r="D118" s="26">
        <v>43609</v>
      </c>
      <c r="E118" s="58">
        <v>373200</v>
      </c>
      <c r="F118" s="32">
        <v>165695368</v>
      </c>
    </row>
    <row r="119" spans="1:6" ht="53.25" customHeight="1" x14ac:dyDescent="0.25">
      <c r="A119" s="21" t="s">
        <v>16</v>
      </c>
      <c r="B119" s="22" t="s">
        <v>1998</v>
      </c>
      <c r="C119" s="22" t="s">
        <v>1998</v>
      </c>
      <c r="D119" s="33">
        <v>43616</v>
      </c>
      <c r="E119" s="60">
        <v>1500000</v>
      </c>
      <c r="F119" s="34">
        <v>165695368</v>
      </c>
    </row>
    <row r="120" spans="1:6" ht="57" customHeight="1" x14ac:dyDescent="0.25">
      <c r="A120" s="24" t="s">
        <v>16</v>
      </c>
      <c r="B120" s="25" t="s">
        <v>1997</v>
      </c>
      <c r="C120" s="23" t="s">
        <v>1999</v>
      </c>
      <c r="D120" s="26">
        <v>43616</v>
      </c>
      <c r="E120" s="58">
        <v>372150</v>
      </c>
      <c r="F120" s="32">
        <v>165695368</v>
      </c>
    </row>
    <row r="121" spans="1:6" ht="74.25" customHeight="1" x14ac:dyDescent="0.25">
      <c r="A121" s="21" t="s">
        <v>16</v>
      </c>
      <c r="B121" s="22" t="s">
        <v>1995</v>
      </c>
      <c r="C121" s="22" t="s">
        <v>2000</v>
      </c>
      <c r="D121" s="33">
        <v>43616</v>
      </c>
      <c r="E121" s="60">
        <v>273895.07</v>
      </c>
      <c r="F121" s="34">
        <v>165695368</v>
      </c>
    </row>
    <row r="122" spans="1:6" ht="47.25" customHeight="1" x14ac:dyDescent="0.25">
      <c r="A122" s="24" t="s">
        <v>16</v>
      </c>
      <c r="B122" s="25" t="s">
        <v>1998</v>
      </c>
      <c r="C122" s="23" t="s">
        <v>1998</v>
      </c>
      <c r="D122" s="26">
        <v>43616</v>
      </c>
      <c r="E122" s="58">
        <v>1200000</v>
      </c>
      <c r="F122" s="32">
        <v>165695368</v>
      </c>
    </row>
    <row r="123" spans="1:6" ht="32.25" customHeight="1" x14ac:dyDescent="0.25">
      <c r="A123" s="21" t="s">
        <v>16</v>
      </c>
      <c r="B123" s="22" t="s">
        <v>2001</v>
      </c>
      <c r="C123" s="22" t="s">
        <v>2001</v>
      </c>
      <c r="D123" s="33">
        <v>43602</v>
      </c>
      <c r="E123" s="60">
        <v>382116.69999999995</v>
      </c>
      <c r="F123" s="34">
        <v>165695252</v>
      </c>
    </row>
    <row r="124" spans="1:6" ht="26.25" customHeight="1" x14ac:dyDescent="0.25">
      <c r="A124" s="24" t="s">
        <v>25</v>
      </c>
      <c r="B124" s="25" t="s">
        <v>1648</v>
      </c>
      <c r="C124" s="23" t="s">
        <v>771</v>
      </c>
      <c r="D124" s="26">
        <v>43602</v>
      </c>
      <c r="E124" s="58"/>
      <c r="F124" s="32">
        <v>165841941</v>
      </c>
    </row>
    <row r="125" spans="1:6" ht="36" customHeight="1" x14ac:dyDescent="0.25">
      <c r="A125" s="21" t="s">
        <v>25</v>
      </c>
      <c r="B125" s="22" t="s">
        <v>1648</v>
      </c>
      <c r="C125" s="22" t="s">
        <v>26</v>
      </c>
      <c r="D125" s="33">
        <v>43602</v>
      </c>
      <c r="E125" s="60"/>
      <c r="F125" s="34">
        <v>165841941</v>
      </c>
    </row>
    <row r="126" spans="1:6" ht="33.75" customHeight="1" x14ac:dyDescent="0.25">
      <c r="A126" s="24" t="s">
        <v>25</v>
      </c>
      <c r="B126" s="25" t="s">
        <v>1648</v>
      </c>
      <c r="C126" s="23" t="s">
        <v>1998</v>
      </c>
      <c r="D126" s="26">
        <v>43605</v>
      </c>
      <c r="E126" s="58"/>
      <c r="F126" s="32">
        <v>165841941</v>
      </c>
    </row>
    <row r="127" spans="1:6" ht="23.25" customHeight="1" x14ac:dyDescent="0.25">
      <c r="A127" s="21" t="s">
        <v>25</v>
      </c>
      <c r="B127" s="22" t="s">
        <v>1648</v>
      </c>
      <c r="C127" s="22" t="s">
        <v>1998</v>
      </c>
      <c r="D127" s="33">
        <v>43609</v>
      </c>
      <c r="E127" s="60"/>
      <c r="F127" s="34">
        <v>165841941</v>
      </c>
    </row>
    <row r="128" spans="1:6" ht="23.25" customHeight="1" x14ac:dyDescent="0.25">
      <c r="A128" s="24" t="s">
        <v>25</v>
      </c>
      <c r="B128" s="25" t="s">
        <v>1648</v>
      </c>
      <c r="C128" s="23" t="s">
        <v>769</v>
      </c>
      <c r="D128" s="26">
        <v>43601</v>
      </c>
      <c r="E128" s="58"/>
      <c r="F128" s="32" t="s">
        <v>8</v>
      </c>
    </row>
    <row r="129" spans="1:6" ht="28.5" x14ac:dyDescent="0.25">
      <c r="A129" s="21" t="s">
        <v>25</v>
      </c>
      <c r="B129" s="22" t="s">
        <v>1648</v>
      </c>
      <c r="C129" s="22" t="s">
        <v>26</v>
      </c>
      <c r="D129" s="33">
        <v>18038</v>
      </c>
      <c r="E129" s="60"/>
      <c r="F129" s="34" t="s">
        <v>8</v>
      </c>
    </row>
    <row r="130" spans="1:6" ht="28.5" x14ac:dyDescent="0.25">
      <c r="A130" s="24" t="s">
        <v>25</v>
      </c>
      <c r="B130" s="25" t="s">
        <v>1648</v>
      </c>
      <c r="C130" s="23" t="s">
        <v>26</v>
      </c>
      <c r="D130" s="26">
        <v>43608</v>
      </c>
      <c r="E130" s="58"/>
      <c r="F130" s="32" t="s">
        <v>8</v>
      </c>
    </row>
    <row r="131" spans="1:6" ht="29.25" customHeight="1" x14ac:dyDescent="0.25">
      <c r="A131" s="21" t="s">
        <v>25</v>
      </c>
      <c r="B131" s="22" t="s">
        <v>1648</v>
      </c>
      <c r="C131" s="22" t="s">
        <v>26</v>
      </c>
      <c r="D131" s="33">
        <v>43609</v>
      </c>
      <c r="E131" s="60"/>
      <c r="F131" s="34" t="s">
        <v>8</v>
      </c>
    </row>
    <row r="132" spans="1:6" ht="30.75" customHeight="1" x14ac:dyDescent="0.25">
      <c r="A132" s="24" t="s">
        <v>16</v>
      </c>
      <c r="B132" s="25" t="s">
        <v>2003</v>
      </c>
      <c r="C132" s="23" t="s">
        <v>2002</v>
      </c>
      <c r="D132" s="26">
        <v>43601</v>
      </c>
      <c r="E132" s="58">
        <f>420*1.16</f>
        <v>487.2</v>
      </c>
      <c r="F132" s="32" t="s">
        <v>1090</v>
      </c>
    </row>
    <row r="133" spans="1:6" ht="28.5" customHeight="1" x14ac:dyDescent="0.25">
      <c r="A133" s="21" t="s">
        <v>2004</v>
      </c>
      <c r="B133" s="22" t="s">
        <v>20</v>
      </c>
      <c r="C133" s="22" t="s">
        <v>20</v>
      </c>
      <c r="D133" s="33">
        <v>43602</v>
      </c>
      <c r="E133" s="60">
        <v>0</v>
      </c>
      <c r="F133" s="34" t="s">
        <v>1090</v>
      </c>
    </row>
    <row r="134" spans="1:6" ht="36" customHeight="1" x14ac:dyDescent="0.25">
      <c r="A134" s="24" t="s">
        <v>2005</v>
      </c>
      <c r="B134" s="25" t="s">
        <v>20</v>
      </c>
      <c r="C134" s="23" t="s">
        <v>20</v>
      </c>
      <c r="D134" s="26">
        <v>43602</v>
      </c>
      <c r="E134" s="58">
        <v>0</v>
      </c>
      <c r="F134" s="32" t="s">
        <v>1090</v>
      </c>
    </row>
    <row r="135" spans="1:6" x14ac:dyDescent="0.25">
      <c r="A135" s="21" t="s">
        <v>16</v>
      </c>
      <c r="B135" s="22" t="s">
        <v>214</v>
      </c>
      <c r="C135" s="22" t="s">
        <v>2006</v>
      </c>
      <c r="D135" s="33">
        <v>43615</v>
      </c>
      <c r="E135" s="60">
        <v>2063311.8</v>
      </c>
      <c r="F135" s="34" t="s">
        <v>1090</v>
      </c>
    </row>
    <row r="136" spans="1:6" ht="60.75" customHeight="1" x14ac:dyDescent="0.25">
      <c r="A136" s="24" t="s">
        <v>2007</v>
      </c>
      <c r="B136" s="25" t="s">
        <v>554</v>
      </c>
      <c r="C136" s="23" t="s">
        <v>2008</v>
      </c>
      <c r="D136" s="26">
        <v>43615</v>
      </c>
      <c r="E136" s="58">
        <v>1098.1199999999999</v>
      </c>
      <c r="F136" s="32" t="s">
        <v>1090</v>
      </c>
    </row>
    <row r="137" spans="1:6" ht="33.75" customHeight="1" x14ac:dyDescent="0.25">
      <c r="A137" s="21" t="s">
        <v>2009</v>
      </c>
      <c r="B137" s="22" t="s">
        <v>330</v>
      </c>
      <c r="C137" s="22" t="s">
        <v>2006</v>
      </c>
      <c r="D137" s="33">
        <v>43615</v>
      </c>
      <c r="E137" s="60">
        <v>5908.6</v>
      </c>
      <c r="F137" s="34" t="s">
        <v>1090</v>
      </c>
    </row>
    <row r="138" spans="1:6" ht="32.25" customHeight="1" x14ac:dyDescent="0.25">
      <c r="A138" s="24" t="s">
        <v>2010</v>
      </c>
      <c r="B138" s="25" t="s">
        <v>334</v>
      </c>
      <c r="C138" s="23" t="s">
        <v>2006</v>
      </c>
      <c r="D138" s="26">
        <v>43615</v>
      </c>
      <c r="E138" s="58">
        <v>5878.4</v>
      </c>
      <c r="F138" s="32" t="s">
        <v>1090</v>
      </c>
    </row>
    <row r="139" spans="1:6" ht="28.5" customHeight="1" x14ac:dyDescent="0.25">
      <c r="A139" s="21" t="s">
        <v>2011</v>
      </c>
      <c r="B139" s="22" t="s">
        <v>336</v>
      </c>
      <c r="C139" s="22" t="s">
        <v>2006</v>
      </c>
      <c r="D139" s="33">
        <v>43615</v>
      </c>
      <c r="E139" s="60">
        <v>8379.4</v>
      </c>
      <c r="F139" s="34" t="s">
        <v>1090</v>
      </c>
    </row>
    <row r="140" spans="1:6" ht="32.25" customHeight="1" x14ac:dyDescent="0.25">
      <c r="A140" s="24" t="s">
        <v>2012</v>
      </c>
      <c r="B140" s="25" t="s">
        <v>338</v>
      </c>
      <c r="C140" s="23" t="s">
        <v>2006</v>
      </c>
      <c r="D140" s="26">
        <v>43615</v>
      </c>
      <c r="E140" s="58">
        <v>4316.2</v>
      </c>
      <c r="F140" s="32" t="s">
        <v>1090</v>
      </c>
    </row>
    <row r="141" spans="1:6" ht="33" customHeight="1" x14ac:dyDescent="0.25">
      <c r="A141" s="21" t="s">
        <v>2013</v>
      </c>
      <c r="B141" s="22" t="s">
        <v>340</v>
      </c>
      <c r="C141" s="22" t="s">
        <v>2006</v>
      </c>
      <c r="D141" s="33">
        <v>43615</v>
      </c>
      <c r="E141" s="60">
        <v>4293.8999999999996</v>
      </c>
      <c r="F141" s="34" t="s">
        <v>1090</v>
      </c>
    </row>
    <row r="142" spans="1:6" ht="26.25" customHeight="1" x14ac:dyDescent="0.25">
      <c r="A142" s="24" t="s">
        <v>2014</v>
      </c>
      <c r="B142" s="25" t="s">
        <v>342</v>
      </c>
      <c r="C142" s="23" t="s">
        <v>2006</v>
      </c>
      <c r="D142" s="26">
        <v>43615</v>
      </c>
      <c r="E142" s="58">
        <v>10811.9</v>
      </c>
      <c r="F142" s="32" t="s">
        <v>1090</v>
      </c>
    </row>
    <row r="143" spans="1:6" ht="30" customHeight="1" x14ac:dyDescent="0.25">
      <c r="A143" s="21" t="s">
        <v>2015</v>
      </c>
      <c r="B143" s="22" t="s">
        <v>344</v>
      </c>
      <c r="C143" s="22" t="s">
        <v>2006</v>
      </c>
      <c r="D143" s="33">
        <v>43615</v>
      </c>
      <c r="E143" s="60">
        <v>7310.6</v>
      </c>
      <c r="F143" s="34" t="s">
        <v>1090</v>
      </c>
    </row>
    <row r="144" spans="1:6" x14ac:dyDescent="0.25">
      <c r="A144" s="24" t="s">
        <v>2016</v>
      </c>
      <c r="B144" s="25" t="s">
        <v>346</v>
      </c>
      <c r="C144" s="23" t="s">
        <v>2006</v>
      </c>
      <c r="D144" s="26">
        <v>43615</v>
      </c>
      <c r="E144" s="58">
        <v>4555</v>
      </c>
      <c r="F144" s="32" t="s">
        <v>1090</v>
      </c>
    </row>
    <row r="145" spans="1:6" x14ac:dyDescent="0.25">
      <c r="A145" s="21" t="s">
        <v>2017</v>
      </c>
      <c r="B145" s="22" t="s">
        <v>348</v>
      </c>
      <c r="C145" s="22" t="s">
        <v>2006</v>
      </c>
      <c r="D145" s="33">
        <v>43615</v>
      </c>
      <c r="E145" s="60">
        <v>7454.9</v>
      </c>
      <c r="F145" s="34" t="s">
        <v>1090</v>
      </c>
    </row>
    <row r="146" spans="1:6" ht="50.25" customHeight="1" x14ac:dyDescent="0.25">
      <c r="A146" s="24" t="s">
        <v>2018</v>
      </c>
      <c r="B146" s="25" t="s">
        <v>350</v>
      </c>
      <c r="C146" s="23" t="s">
        <v>2019</v>
      </c>
      <c r="D146" s="26">
        <v>43615</v>
      </c>
      <c r="E146" s="58">
        <v>5115.3</v>
      </c>
      <c r="F146" s="32" t="s">
        <v>1090</v>
      </c>
    </row>
    <row r="147" spans="1:6" ht="39.75" customHeight="1" x14ac:dyDescent="0.25">
      <c r="A147" s="21" t="s">
        <v>2020</v>
      </c>
      <c r="B147" s="22" t="s">
        <v>352</v>
      </c>
      <c r="C147" s="22" t="s">
        <v>2006</v>
      </c>
      <c r="D147" s="33">
        <v>43615</v>
      </c>
      <c r="E147" s="60">
        <v>6588.7</v>
      </c>
      <c r="F147" s="34" t="s">
        <v>1090</v>
      </c>
    </row>
    <row r="148" spans="1:6" x14ac:dyDescent="0.25">
      <c r="A148" s="24" t="s">
        <v>2021</v>
      </c>
      <c r="B148" s="25" t="s">
        <v>356</v>
      </c>
      <c r="C148" s="23" t="s">
        <v>2006</v>
      </c>
      <c r="D148" s="26">
        <v>43615</v>
      </c>
      <c r="E148" s="58">
        <v>5954.3</v>
      </c>
      <c r="F148" s="32" t="s">
        <v>1090</v>
      </c>
    </row>
    <row r="149" spans="1:6" x14ac:dyDescent="0.25">
      <c r="A149" s="21" t="s">
        <v>2022</v>
      </c>
      <c r="B149" s="22" t="s">
        <v>358</v>
      </c>
      <c r="C149" s="22" t="s">
        <v>2006</v>
      </c>
      <c r="D149" s="33">
        <v>43615</v>
      </c>
      <c r="E149" s="60">
        <v>6402</v>
      </c>
      <c r="F149" s="34" t="s">
        <v>1090</v>
      </c>
    </row>
    <row r="150" spans="1:6" x14ac:dyDescent="0.25">
      <c r="A150" s="24" t="s">
        <v>2023</v>
      </c>
      <c r="B150" s="25" t="s">
        <v>360</v>
      </c>
      <c r="C150" s="23" t="s">
        <v>2006</v>
      </c>
      <c r="D150" s="26">
        <v>43615</v>
      </c>
      <c r="E150" s="58">
        <v>8897.7999999999993</v>
      </c>
      <c r="F150" s="32" t="s">
        <v>1090</v>
      </c>
    </row>
    <row r="151" spans="1:6" x14ac:dyDescent="0.25">
      <c r="A151" s="21" t="s">
        <v>2024</v>
      </c>
      <c r="B151" s="22" t="s">
        <v>362</v>
      </c>
      <c r="C151" s="22" t="s">
        <v>2006</v>
      </c>
      <c r="D151" s="33">
        <v>43615</v>
      </c>
      <c r="E151" s="60">
        <v>11268.8</v>
      </c>
      <c r="F151" s="34" t="s">
        <v>1090</v>
      </c>
    </row>
    <row r="152" spans="1:6" x14ac:dyDescent="0.25">
      <c r="A152" s="24" t="s">
        <v>2025</v>
      </c>
      <c r="B152" s="25" t="s">
        <v>366</v>
      </c>
      <c r="C152" s="23" t="s">
        <v>2006</v>
      </c>
      <c r="D152" s="26">
        <v>43615</v>
      </c>
      <c r="E152" s="58">
        <v>6887.2</v>
      </c>
      <c r="F152" s="32" t="s">
        <v>1090</v>
      </c>
    </row>
    <row r="153" spans="1:6" x14ac:dyDescent="0.25">
      <c r="A153" s="21" t="s">
        <v>2026</v>
      </c>
      <c r="B153" s="22" t="s">
        <v>368</v>
      </c>
      <c r="C153" s="22" t="s">
        <v>2006</v>
      </c>
      <c r="D153" s="33">
        <v>43615</v>
      </c>
      <c r="E153" s="60">
        <v>4144.7</v>
      </c>
      <c r="F153" s="34" t="s">
        <v>1090</v>
      </c>
    </row>
    <row r="154" spans="1:6" x14ac:dyDescent="0.25">
      <c r="A154" s="24" t="s">
        <v>2027</v>
      </c>
      <c r="B154" s="25" t="s">
        <v>370</v>
      </c>
      <c r="C154" s="23" t="s">
        <v>2006</v>
      </c>
      <c r="D154" s="26">
        <v>43615</v>
      </c>
      <c r="E154" s="58">
        <v>5970</v>
      </c>
      <c r="F154" s="32" t="s">
        <v>1090</v>
      </c>
    </row>
    <row r="155" spans="1:6" x14ac:dyDescent="0.25">
      <c r="A155" s="21" t="s">
        <v>2028</v>
      </c>
      <c r="B155" s="22" t="s">
        <v>372</v>
      </c>
      <c r="C155" s="22" t="s">
        <v>2006</v>
      </c>
      <c r="D155" s="33">
        <v>43615</v>
      </c>
      <c r="E155" s="60">
        <v>6040.7</v>
      </c>
      <c r="F155" s="34" t="s">
        <v>1090</v>
      </c>
    </row>
    <row r="156" spans="1:6" x14ac:dyDescent="0.25">
      <c r="A156" s="24" t="s">
        <v>2029</v>
      </c>
      <c r="B156" s="25" t="s">
        <v>374</v>
      </c>
      <c r="C156" s="23" t="s">
        <v>2006</v>
      </c>
      <c r="D156" s="26">
        <v>43615</v>
      </c>
      <c r="E156" s="58">
        <v>8433.2999999999993</v>
      </c>
      <c r="F156" s="32" t="s">
        <v>1090</v>
      </c>
    </row>
    <row r="157" spans="1:6" x14ac:dyDescent="0.25">
      <c r="A157" s="21" t="s">
        <v>2030</v>
      </c>
      <c r="B157" s="22" t="s">
        <v>378</v>
      </c>
      <c r="C157" s="22" t="s">
        <v>2006</v>
      </c>
      <c r="D157" s="33">
        <v>43615</v>
      </c>
      <c r="E157" s="60">
        <v>5963.2</v>
      </c>
      <c r="F157" s="34" t="s">
        <v>1090</v>
      </c>
    </row>
    <row r="158" spans="1:6" ht="28.5" customHeight="1" x14ac:dyDescent="0.25">
      <c r="A158" s="24" t="s">
        <v>2031</v>
      </c>
      <c r="B158" s="25" t="s">
        <v>380</v>
      </c>
      <c r="C158" s="23" t="s">
        <v>2006</v>
      </c>
      <c r="D158" s="26">
        <v>43615</v>
      </c>
      <c r="E158" s="58">
        <v>6340.3</v>
      </c>
      <c r="F158" s="32" t="s">
        <v>1090</v>
      </c>
    </row>
    <row r="159" spans="1:6" x14ac:dyDescent="0.25">
      <c r="A159" s="21" t="s">
        <v>2032</v>
      </c>
      <c r="B159" s="22" t="s">
        <v>382</v>
      </c>
      <c r="C159" s="22" t="s">
        <v>2006</v>
      </c>
      <c r="D159" s="33">
        <v>43615</v>
      </c>
      <c r="E159" s="60">
        <v>6257.9</v>
      </c>
      <c r="F159" s="34" t="s">
        <v>1090</v>
      </c>
    </row>
    <row r="160" spans="1:6" ht="27" customHeight="1" x14ac:dyDescent="0.25">
      <c r="A160" s="24" t="s">
        <v>2033</v>
      </c>
      <c r="B160" s="25" t="s">
        <v>384</v>
      </c>
      <c r="C160" s="23" t="s">
        <v>2006</v>
      </c>
      <c r="D160" s="26">
        <v>43615</v>
      </c>
      <c r="E160" s="58">
        <v>5765.7</v>
      </c>
      <c r="F160" s="32" t="s">
        <v>1090</v>
      </c>
    </row>
    <row r="161" spans="1:6" x14ac:dyDescent="0.25">
      <c r="A161" s="21" t="s">
        <v>2034</v>
      </c>
      <c r="B161" s="22" t="s">
        <v>388</v>
      </c>
      <c r="C161" s="22" t="s">
        <v>2006</v>
      </c>
      <c r="D161" s="33">
        <v>43615</v>
      </c>
      <c r="E161" s="60">
        <v>5883.8</v>
      </c>
      <c r="F161" s="34" t="s">
        <v>1090</v>
      </c>
    </row>
    <row r="162" spans="1:6" ht="23.25" customHeight="1" x14ac:dyDescent="0.25">
      <c r="A162" s="24" t="s">
        <v>2035</v>
      </c>
      <c r="B162" s="25" t="s">
        <v>1845</v>
      </c>
      <c r="C162" s="23" t="s">
        <v>2006</v>
      </c>
      <c r="D162" s="26">
        <v>43615</v>
      </c>
      <c r="E162" s="58">
        <v>8438.2000000000007</v>
      </c>
      <c r="F162" s="32" t="s">
        <v>1090</v>
      </c>
    </row>
    <row r="163" spans="1:6" ht="45" customHeight="1" x14ac:dyDescent="0.25">
      <c r="A163" s="21" t="s">
        <v>2036</v>
      </c>
      <c r="B163" s="22" t="s">
        <v>699</v>
      </c>
      <c r="C163" s="22" t="s">
        <v>2006</v>
      </c>
      <c r="D163" s="33">
        <v>43615</v>
      </c>
      <c r="E163" s="60">
        <v>6354.2</v>
      </c>
      <c r="F163" s="34" t="s">
        <v>1090</v>
      </c>
    </row>
    <row r="164" spans="1:6" ht="25.5" customHeight="1" x14ac:dyDescent="0.25">
      <c r="A164" s="24" t="s">
        <v>2037</v>
      </c>
      <c r="B164" s="25" t="s">
        <v>845</v>
      </c>
      <c r="C164" s="23" t="s">
        <v>2006</v>
      </c>
      <c r="D164" s="26">
        <v>43615</v>
      </c>
      <c r="E164" s="58">
        <v>8592.9</v>
      </c>
      <c r="F164" s="32" t="s">
        <v>1090</v>
      </c>
    </row>
    <row r="165" spans="1:6" x14ac:dyDescent="0.25">
      <c r="A165" s="21" t="s">
        <v>2038</v>
      </c>
      <c r="B165" s="22" t="s">
        <v>860</v>
      </c>
      <c r="C165" s="22" t="s">
        <v>2006</v>
      </c>
      <c r="D165" s="33">
        <v>43615</v>
      </c>
      <c r="E165" s="60">
        <v>8592.7999999999993</v>
      </c>
      <c r="F165" s="34" t="s">
        <v>1090</v>
      </c>
    </row>
    <row r="166" spans="1:6" x14ac:dyDescent="0.25">
      <c r="A166" s="24" t="s">
        <v>2039</v>
      </c>
      <c r="B166" s="25" t="s">
        <v>863</v>
      </c>
      <c r="C166" s="23" t="s">
        <v>2006</v>
      </c>
      <c r="D166" s="26">
        <v>43615</v>
      </c>
      <c r="E166" s="58">
        <v>8592.7999999999993</v>
      </c>
      <c r="F166" s="32" t="s">
        <v>1090</v>
      </c>
    </row>
    <row r="167" spans="1:6" ht="25.5" customHeight="1" x14ac:dyDescent="0.25">
      <c r="A167" s="21" t="s">
        <v>2040</v>
      </c>
      <c r="B167" s="22" t="s">
        <v>865</v>
      </c>
      <c r="C167" s="22" t="s">
        <v>2006</v>
      </c>
      <c r="D167" s="33">
        <v>43615</v>
      </c>
      <c r="E167" s="60">
        <v>8083</v>
      </c>
      <c r="F167" s="34" t="s">
        <v>1090</v>
      </c>
    </row>
    <row r="168" spans="1:6" x14ac:dyDescent="0.25">
      <c r="A168" s="24" t="s">
        <v>2041</v>
      </c>
      <c r="B168" s="25" t="s">
        <v>705</v>
      </c>
      <c r="C168" s="23" t="s">
        <v>2006</v>
      </c>
      <c r="D168" s="26">
        <v>43615</v>
      </c>
      <c r="E168" s="58">
        <v>5878.5</v>
      </c>
      <c r="F168" s="32" t="s">
        <v>1090</v>
      </c>
    </row>
    <row r="169" spans="1:6" ht="33.75" customHeight="1" x14ac:dyDescent="0.25">
      <c r="A169" s="21" t="s">
        <v>2042</v>
      </c>
      <c r="B169" s="22" t="s">
        <v>464</v>
      </c>
      <c r="C169" s="22" t="s">
        <v>2006</v>
      </c>
      <c r="D169" s="33">
        <v>43615</v>
      </c>
      <c r="E169" s="60">
        <v>16029.2</v>
      </c>
      <c r="F169" s="34" t="s">
        <v>1090</v>
      </c>
    </row>
    <row r="170" spans="1:6" ht="33" customHeight="1" x14ac:dyDescent="0.25">
      <c r="A170" s="24" t="s">
        <v>2043</v>
      </c>
      <c r="B170" s="25" t="s">
        <v>897</v>
      </c>
      <c r="C170" s="23" t="s">
        <v>2006</v>
      </c>
      <c r="D170" s="26">
        <v>43615</v>
      </c>
      <c r="E170" s="58">
        <v>10175.1</v>
      </c>
      <c r="F170" s="32" t="s">
        <v>1090</v>
      </c>
    </row>
    <row r="171" spans="1:6" ht="35.25" customHeight="1" x14ac:dyDescent="0.25">
      <c r="A171" s="21" t="s">
        <v>2044</v>
      </c>
      <c r="B171" s="22" t="s">
        <v>480</v>
      </c>
      <c r="C171" s="22" t="s">
        <v>2006</v>
      </c>
      <c r="D171" s="33">
        <v>43615</v>
      </c>
      <c r="E171" s="60">
        <v>16029.3</v>
      </c>
      <c r="F171" s="34" t="s">
        <v>1090</v>
      </c>
    </row>
    <row r="172" spans="1:6" ht="27" customHeight="1" x14ac:dyDescent="0.25">
      <c r="A172" s="24" t="s">
        <v>2045</v>
      </c>
      <c r="B172" s="25" t="s">
        <v>905</v>
      </c>
      <c r="C172" s="23" t="s">
        <v>2006</v>
      </c>
      <c r="D172" s="26">
        <v>43615</v>
      </c>
      <c r="E172" s="58">
        <v>9094.4</v>
      </c>
      <c r="F172" s="32" t="s">
        <v>1090</v>
      </c>
    </row>
    <row r="173" spans="1:6" ht="33.75" customHeight="1" x14ac:dyDescent="0.25">
      <c r="A173" s="21" t="s">
        <v>2046</v>
      </c>
      <c r="B173" s="22" t="s">
        <v>907</v>
      </c>
      <c r="C173" s="22" t="s">
        <v>2047</v>
      </c>
      <c r="D173" s="33">
        <v>43615</v>
      </c>
      <c r="E173" s="60">
        <v>4188.3</v>
      </c>
      <c r="F173" s="34" t="s">
        <v>1090</v>
      </c>
    </row>
    <row r="174" spans="1:6" ht="41.25" customHeight="1" x14ac:dyDescent="0.25">
      <c r="A174" s="24" t="s">
        <v>2048</v>
      </c>
      <c r="B174" s="25" t="s">
        <v>911</v>
      </c>
      <c r="C174" s="23" t="s">
        <v>2049</v>
      </c>
      <c r="D174" s="26">
        <v>43615</v>
      </c>
      <c r="E174" s="58">
        <v>5290.5</v>
      </c>
      <c r="F174" s="32" t="s">
        <v>1090</v>
      </c>
    </row>
    <row r="175" spans="1:6" ht="28.5" customHeight="1" x14ac:dyDescent="0.25">
      <c r="A175" s="21" t="s">
        <v>2050</v>
      </c>
      <c r="B175" s="22" t="s">
        <v>927</v>
      </c>
      <c r="C175" s="22" t="s">
        <v>2006</v>
      </c>
      <c r="D175" s="33">
        <v>43615</v>
      </c>
      <c r="E175" s="60">
        <v>16029.2</v>
      </c>
      <c r="F175" s="34" t="s">
        <v>1090</v>
      </c>
    </row>
    <row r="176" spans="1:6" ht="49.5" customHeight="1" x14ac:dyDescent="0.25">
      <c r="A176" s="24" t="s">
        <v>2051</v>
      </c>
      <c r="B176" s="25" t="s">
        <v>931</v>
      </c>
      <c r="C176" s="23" t="s">
        <v>2052</v>
      </c>
      <c r="D176" s="26">
        <v>43615</v>
      </c>
      <c r="E176" s="58">
        <v>7386.2</v>
      </c>
      <c r="F176" s="32" t="s">
        <v>1090</v>
      </c>
    </row>
    <row r="177" spans="1:6" ht="27" customHeight="1" x14ac:dyDescent="0.25">
      <c r="A177" s="21" t="s">
        <v>2053</v>
      </c>
      <c r="B177" s="22" t="s">
        <v>1219</v>
      </c>
      <c r="C177" s="22" t="s">
        <v>2006</v>
      </c>
      <c r="D177" s="33">
        <v>43615</v>
      </c>
      <c r="E177" s="60">
        <v>16029.2</v>
      </c>
      <c r="F177" s="34" t="s">
        <v>1090</v>
      </c>
    </row>
    <row r="178" spans="1:6" ht="32.25" customHeight="1" x14ac:dyDescent="0.25">
      <c r="A178" s="24" t="s">
        <v>2054</v>
      </c>
      <c r="B178" s="25" t="s">
        <v>506</v>
      </c>
      <c r="C178" s="23" t="s">
        <v>2006</v>
      </c>
      <c r="D178" s="26">
        <v>43615</v>
      </c>
      <c r="E178" s="58">
        <v>16029.2</v>
      </c>
      <c r="F178" s="32" t="s">
        <v>1090</v>
      </c>
    </row>
    <row r="179" spans="1:6" ht="39" customHeight="1" x14ac:dyDescent="0.25">
      <c r="A179" s="21" t="s">
        <v>2055</v>
      </c>
      <c r="B179" s="22" t="s">
        <v>941</v>
      </c>
      <c r="C179" s="22" t="s">
        <v>2056</v>
      </c>
      <c r="D179" s="33">
        <v>43615</v>
      </c>
      <c r="E179" s="60">
        <v>3740.6</v>
      </c>
      <c r="F179" s="34" t="s">
        <v>1090</v>
      </c>
    </row>
    <row r="180" spans="1:6" ht="48.75" customHeight="1" x14ac:dyDescent="0.25">
      <c r="A180" s="24" t="s">
        <v>2057</v>
      </c>
      <c r="B180" s="25" t="s">
        <v>952</v>
      </c>
      <c r="C180" s="23" t="s">
        <v>2058</v>
      </c>
      <c r="D180" s="26">
        <v>43615</v>
      </c>
      <c r="E180" s="58">
        <v>5938.3</v>
      </c>
      <c r="F180" s="32" t="s">
        <v>1090</v>
      </c>
    </row>
    <row r="181" spans="1:6" ht="27.75" customHeight="1" x14ac:dyDescent="0.25">
      <c r="A181" s="21" t="s">
        <v>2059</v>
      </c>
      <c r="B181" s="22" t="s">
        <v>526</v>
      </c>
      <c r="C181" s="22" t="s">
        <v>200</v>
      </c>
      <c r="D181" s="33">
        <v>43615</v>
      </c>
      <c r="E181" s="60">
        <v>4390.8999999999996</v>
      </c>
      <c r="F181" s="34" t="s">
        <v>1090</v>
      </c>
    </row>
    <row r="182" spans="1:6" ht="44.25" customHeight="1" x14ac:dyDescent="0.25">
      <c r="A182" s="24" t="s">
        <v>2060</v>
      </c>
      <c r="B182" s="25" t="s">
        <v>536</v>
      </c>
      <c r="C182" s="23" t="s">
        <v>2006</v>
      </c>
      <c r="D182" s="26">
        <v>43615</v>
      </c>
      <c r="E182" s="58">
        <v>6354.2</v>
      </c>
      <c r="F182" s="32" t="s">
        <v>1090</v>
      </c>
    </row>
    <row r="183" spans="1:6" ht="37.5" customHeight="1" x14ac:dyDescent="0.25">
      <c r="A183" s="21" t="s">
        <v>2061</v>
      </c>
      <c r="B183" s="22" t="s">
        <v>980</v>
      </c>
      <c r="C183" s="22" t="s">
        <v>2006</v>
      </c>
      <c r="D183" s="33">
        <v>43615</v>
      </c>
      <c r="E183" s="60">
        <v>23929.5</v>
      </c>
      <c r="F183" s="34" t="s">
        <v>1090</v>
      </c>
    </row>
    <row r="184" spans="1:6" ht="32.25" customHeight="1" x14ac:dyDescent="0.25">
      <c r="A184" s="24" t="s">
        <v>2062</v>
      </c>
      <c r="B184" s="25" t="s">
        <v>1199</v>
      </c>
      <c r="C184" s="23" t="s">
        <v>2006</v>
      </c>
      <c r="D184" s="26">
        <v>43615</v>
      </c>
      <c r="E184" s="58">
        <v>5952.8</v>
      </c>
      <c r="F184" s="32" t="s">
        <v>1090</v>
      </c>
    </row>
    <row r="185" spans="1:6" ht="39.75" customHeight="1" x14ac:dyDescent="0.25">
      <c r="A185" s="21" t="s">
        <v>2063</v>
      </c>
      <c r="B185" s="22" t="s">
        <v>1494</v>
      </c>
      <c r="C185" s="22" t="s">
        <v>2006</v>
      </c>
      <c r="D185" s="33">
        <v>43615</v>
      </c>
      <c r="E185" s="60">
        <v>5475.4</v>
      </c>
      <c r="F185" s="34" t="s">
        <v>1090</v>
      </c>
    </row>
    <row r="186" spans="1:6" ht="35.25" customHeight="1" x14ac:dyDescent="0.25">
      <c r="A186" s="24" t="s">
        <v>2064</v>
      </c>
      <c r="B186" s="25" t="s">
        <v>1496</v>
      </c>
      <c r="C186" s="23" t="s">
        <v>200</v>
      </c>
      <c r="D186" s="26">
        <v>43615</v>
      </c>
      <c r="E186" s="58">
        <v>2509.1</v>
      </c>
      <c r="F186" s="32" t="s">
        <v>1090</v>
      </c>
    </row>
    <row r="187" spans="1:6" ht="25.5" customHeight="1" x14ac:dyDescent="0.25">
      <c r="A187" s="21" t="s">
        <v>2065</v>
      </c>
      <c r="B187" s="22" t="s">
        <v>1745</v>
      </c>
      <c r="C187" s="22" t="s">
        <v>2006</v>
      </c>
      <c r="D187" s="33">
        <v>43615</v>
      </c>
      <c r="E187" s="60">
        <v>6354.2</v>
      </c>
      <c r="F187" s="34" t="s">
        <v>1090</v>
      </c>
    </row>
    <row r="188" spans="1:6" x14ac:dyDescent="0.25">
      <c r="A188" s="24" t="s">
        <v>2066</v>
      </c>
      <c r="B188" s="25" t="s">
        <v>1849</v>
      </c>
      <c r="C188" s="23" t="s">
        <v>2006</v>
      </c>
      <c r="D188" s="26">
        <v>43615</v>
      </c>
      <c r="E188" s="58">
        <v>16029.2</v>
      </c>
      <c r="F188" s="32" t="s">
        <v>1090</v>
      </c>
    </row>
    <row r="189" spans="1:6" x14ac:dyDescent="0.25">
      <c r="A189" s="21" t="s">
        <v>2067</v>
      </c>
      <c r="B189" s="22" t="s">
        <v>1949</v>
      </c>
      <c r="C189" s="22" t="s">
        <v>2006</v>
      </c>
      <c r="D189" s="33">
        <v>43615</v>
      </c>
      <c r="E189" s="60">
        <v>6354.2</v>
      </c>
      <c r="F189" s="34" t="s">
        <v>1090</v>
      </c>
    </row>
    <row r="190" spans="1:6" ht="25.5" customHeight="1" x14ac:dyDescent="0.25">
      <c r="A190" s="24" t="s">
        <v>2068</v>
      </c>
      <c r="B190" s="25" t="s">
        <v>2070</v>
      </c>
      <c r="C190" s="23" t="s">
        <v>2069</v>
      </c>
      <c r="D190" s="26">
        <v>43615</v>
      </c>
      <c r="E190" s="58">
        <v>5207.2</v>
      </c>
      <c r="F190" s="32" t="s">
        <v>1090</v>
      </c>
    </row>
    <row r="191" spans="1:6" x14ac:dyDescent="0.25">
      <c r="A191" s="21" t="s">
        <v>2071</v>
      </c>
      <c r="B191" s="22" t="s">
        <v>20</v>
      </c>
      <c r="C191" s="22" t="s">
        <v>20</v>
      </c>
      <c r="D191" s="33">
        <v>43615</v>
      </c>
      <c r="E191" s="60">
        <v>0</v>
      </c>
      <c r="F191" s="34" t="s">
        <v>1090</v>
      </c>
    </row>
    <row r="192" spans="1:6" ht="63" customHeight="1" x14ac:dyDescent="0.25">
      <c r="A192" s="24" t="s">
        <v>2072</v>
      </c>
      <c r="B192" s="25" t="s">
        <v>549</v>
      </c>
      <c r="C192" s="23" t="s">
        <v>2073</v>
      </c>
      <c r="D192" s="26">
        <v>43615</v>
      </c>
      <c r="E192" s="58">
        <v>753.43</v>
      </c>
      <c r="F192" s="32" t="s">
        <v>1090</v>
      </c>
    </row>
    <row r="193" spans="1:6" ht="58.5" customHeight="1" x14ac:dyDescent="0.25">
      <c r="A193" s="21" t="s">
        <v>2074</v>
      </c>
      <c r="B193" s="22" t="s">
        <v>667</v>
      </c>
      <c r="C193" s="22" t="s">
        <v>2075</v>
      </c>
      <c r="D193" s="33">
        <v>43615</v>
      </c>
      <c r="E193" s="60">
        <v>9000</v>
      </c>
      <c r="F193" s="34" t="s">
        <v>1090</v>
      </c>
    </row>
    <row r="194" spans="1:6" ht="99" customHeight="1" x14ac:dyDescent="0.25">
      <c r="A194" s="24" t="s">
        <v>2076</v>
      </c>
      <c r="B194" s="25" t="s">
        <v>549</v>
      </c>
      <c r="C194" s="23" t="s">
        <v>2077</v>
      </c>
      <c r="D194" s="26">
        <v>43615</v>
      </c>
      <c r="E194" s="58">
        <v>2190.2600000000002</v>
      </c>
      <c r="F194" s="32" t="s">
        <v>1090</v>
      </c>
    </row>
    <row r="195" spans="1:6" ht="21" customHeight="1" x14ac:dyDescent="0.25">
      <c r="A195" s="48"/>
      <c r="B195" s="49"/>
      <c r="C195" s="49"/>
      <c r="D195" s="50"/>
      <c r="E195" s="72"/>
      <c r="F195" s="30"/>
    </row>
    <row r="196" spans="1:6" ht="22.5" customHeight="1" x14ac:dyDescent="0.25">
      <c r="A196" s="48"/>
      <c r="B196" s="49"/>
      <c r="C196" s="49"/>
      <c r="D196" s="50"/>
      <c r="E196" s="72"/>
      <c r="F196" s="30"/>
    </row>
    <row r="197" spans="1:6" x14ac:dyDescent="0.25">
      <c r="A197" s="48"/>
      <c r="B197" s="49"/>
      <c r="C197" s="49"/>
      <c r="D197" s="50"/>
      <c r="E197" s="72"/>
      <c r="F197" s="30"/>
    </row>
    <row r="198" spans="1:6" ht="12" customHeight="1" x14ac:dyDescent="0.25">
      <c r="A198" s="48"/>
      <c r="B198" s="49"/>
      <c r="C198" s="49"/>
      <c r="D198" s="50"/>
      <c r="E198" s="72"/>
      <c r="F198" s="30"/>
    </row>
    <row r="199" spans="1:6" x14ac:dyDescent="0.25">
      <c r="A199" s="48"/>
      <c r="B199" s="49"/>
      <c r="C199" s="49"/>
      <c r="D199" s="50"/>
      <c r="E199" s="72"/>
      <c r="F199" s="30"/>
    </row>
    <row r="200" spans="1:6" x14ac:dyDescent="0.25">
      <c r="A200" s="48"/>
      <c r="B200" s="49"/>
      <c r="C200" s="49"/>
      <c r="D200" s="50"/>
      <c r="E200" s="72"/>
      <c r="F200" s="30"/>
    </row>
    <row r="201" spans="1:6" x14ac:dyDescent="0.25">
      <c r="A201" s="48"/>
      <c r="B201" s="49"/>
      <c r="C201" s="49"/>
      <c r="D201" s="50"/>
      <c r="E201" s="72"/>
      <c r="F201" s="30"/>
    </row>
    <row r="202" spans="1:6" x14ac:dyDescent="0.25">
      <c r="A202" s="48"/>
      <c r="B202" s="49"/>
      <c r="C202" s="49"/>
      <c r="D202" s="50"/>
      <c r="E202" s="72"/>
      <c r="F202" s="30"/>
    </row>
    <row r="203" spans="1:6" x14ac:dyDescent="0.25">
      <c r="A203" s="48"/>
      <c r="B203" s="49"/>
      <c r="C203" s="49"/>
      <c r="D203" s="50"/>
      <c r="E203" s="72"/>
      <c r="F203" s="30"/>
    </row>
    <row r="204" spans="1:6" x14ac:dyDescent="0.25">
      <c r="A204" s="48"/>
      <c r="B204" s="49"/>
      <c r="C204" s="49"/>
      <c r="D204" s="50"/>
      <c r="E204" s="72"/>
      <c r="F204" s="30"/>
    </row>
    <row r="205" spans="1:6" ht="24.75" customHeight="1" x14ac:dyDescent="0.25">
      <c r="A205" s="48"/>
      <c r="B205" s="49"/>
      <c r="C205" s="49"/>
      <c r="D205" s="50"/>
      <c r="E205" s="72"/>
      <c r="F205" s="30"/>
    </row>
    <row r="206" spans="1:6" ht="15" customHeight="1" x14ac:dyDescent="0.25">
      <c r="A206" s="48"/>
      <c r="B206" s="49"/>
      <c r="C206" s="49"/>
      <c r="D206" s="50"/>
      <c r="E206" s="72"/>
      <c r="F206" s="30"/>
    </row>
    <row r="207" spans="1:6" x14ac:dyDescent="0.25">
      <c r="A207" s="48"/>
      <c r="B207" s="49"/>
      <c r="C207" s="49"/>
      <c r="D207" s="50"/>
      <c r="E207" s="72"/>
      <c r="F207" s="30"/>
    </row>
    <row r="208" spans="1:6" x14ac:dyDescent="0.25">
      <c r="A208" s="48"/>
      <c r="B208" s="49"/>
      <c r="C208" s="49"/>
      <c r="D208" s="50"/>
      <c r="E208" s="72"/>
      <c r="F208" s="30"/>
    </row>
    <row r="209" spans="1:6" x14ac:dyDescent="0.25">
      <c r="A209" s="48"/>
      <c r="B209" s="49"/>
      <c r="C209" s="49"/>
      <c r="D209" s="50"/>
      <c r="E209" s="72"/>
      <c r="F209" s="30"/>
    </row>
    <row r="210" spans="1:6" x14ac:dyDescent="0.25">
      <c r="A210" s="48"/>
      <c r="B210" s="49"/>
      <c r="C210" s="49"/>
      <c r="D210" s="50"/>
      <c r="E210" s="72"/>
      <c r="F210" s="30"/>
    </row>
    <row r="211" spans="1:6" x14ac:dyDescent="0.25">
      <c r="A211" s="48"/>
      <c r="B211" s="49"/>
      <c r="C211" s="49"/>
      <c r="D211" s="50"/>
      <c r="E211" s="72"/>
      <c r="F211" s="30"/>
    </row>
    <row r="212" spans="1:6" x14ac:dyDescent="0.25">
      <c r="A212" s="48"/>
      <c r="B212" s="49"/>
      <c r="C212" s="49"/>
      <c r="D212" s="50"/>
      <c r="E212" s="72"/>
      <c r="F212" s="30"/>
    </row>
    <row r="213" spans="1:6" x14ac:dyDescent="0.25">
      <c r="A213" s="48"/>
      <c r="B213" s="49"/>
      <c r="C213" s="49"/>
      <c r="D213" s="50"/>
      <c r="E213" s="72"/>
      <c r="F213" s="30"/>
    </row>
    <row r="214" spans="1:6" x14ac:dyDescent="0.25">
      <c r="A214" s="48"/>
      <c r="B214" s="49"/>
      <c r="C214" s="49"/>
      <c r="D214" s="50"/>
      <c r="E214" s="72"/>
      <c r="F214" s="30"/>
    </row>
    <row r="215" spans="1:6" x14ac:dyDescent="0.25">
      <c r="A215" s="48"/>
      <c r="B215" s="49"/>
      <c r="C215" s="49"/>
      <c r="D215" s="50"/>
      <c r="E215" s="72"/>
      <c r="F215" s="30"/>
    </row>
    <row r="216" spans="1:6" x14ac:dyDescent="0.25">
      <c r="A216" s="48"/>
      <c r="B216" s="49"/>
      <c r="C216" s="49"/>
      <c r="D216" s="50"/>
      <c r="E216" s="72"/>
      <c r="F216" s="30"/>
    </row>
    <row r="217" spans="1:6" x14ac:dyDescent="0.25">
      <c r="A217" s="48"/>
      <c r="B217" s="49"/>
      <c r="C217" s="49"/>
      <c r="D217" s="50"/>
      <c r="E217" s="72"/>
      <c r="F217" s="30"/>
    </row>
    <row r="218" spans="1:6" ht="22.5" customHeight="1" x14ac:dyDescent="0.25">
      <c r="A218" s="48"/>
      <c r="B218" s="49"/>
      <c r="C218" s="49"/>
      <c r="D218" s="50"/>
      <c r="E218" s="72"/>
      <c r="F218" s="30"/>
    </row>
    <row r="219" spans="1:6" ht="20.25" customHeight="1" x14ac:dyDescent="0.25">
      <c r="A219" s="48"/>
      <c r="B219" s="49"/>
      <c r="C219" s="49"/>
      <c r="D219" s="50"/>
      <c r="E219" s="72"/>
      <c r="F219" s="30"/>
    </row>
    <row r="220" spans="1:6" ht="28.5" customHeight="1" x14ac:dyDescent="0.25">
      <c r="A220" s="48"/>
      <c r="B220" s="49"/>
      <c r="C220" s="49"/>
      <c r="D220" s="50"/>
      <c r="E220" s="72"/>
      <c r="F220" s="30"/>
    </row>
    <row r="221" spans="1:6" ht="30.75" customHeight="1" x14ac:dyDescent="0.25">
      <c r="A221" s="48"/>
      <c r="B221" s="49"/>
      <c r="C221" s="49"/>
      <c r="D221" s="50"/>
      <c r="E221" s="72"/>
      <c r="F221" s="30"/>
    </row>
    <row r="222" spans="1:6" ht="28.5" customHeight="1" x14ac:dyDescent="0.25">
      <c r="A222" s="48"/>
      <c r="B222" s="49"/>
      <c r="C222" s="49"/>
      <c r="D222" s="50"/>
      <c r="E222" s="72"/>
      <c r="F222" s="30"/>
    </row>
    <row r="223" spans="1:6" ht="16.5" customHeight="1" x14ac:dyDescent="0.25">
      <c r="A223" s="48"/>
      <c r="B223" s="49"/>
      <c r="C223" s="49"/>
      <c r="D223" s="50"/>
      <c r="E223" s="72"/>
      <c r="F223" s="30"/>
    </row>
    <row r="224" spans="1:6" ht="20.25" customHeight="1" x14ac:dyDescent="0.25">
      <c r="A224" s="48"/>
      <c r="B224" s="49"/>
      <c r="C224" s="49"/>
      <c r="D224" s="50"/>
      <c r="E224" s="72"/>
      <c r="F224" s="30"/>
    </row>
    <row r="225" spans="1:6" ht="26.25" customHeight="1" x14ac:dyDescent="0.25">
      <c r="A225" s="48"/>
      <c r="B225" s="49"/>
      <c r="C225" s="49"/>
      <c r="D225" s="50"/>
      <c r="E225" s="72"/>
      <c r="F225" s="30"/>
    </row>
    <row r="226" spans="1:6" ht="21.75" customHeight="1" x14ac:dyDescent="0.25">
      <c r="A226" s="48"/>
      <c r="B226" s="49"/>
      <c r="C226" s="49"/>
      <c r="D226" s="50"/>
      <c r="E226" s="72"/>
      <c r="F226" s="30"/>
    </row>
    <row r="227" spans="1:6" ht="30.75" customHeight="1" x14ac:dyDescent="0.25">
      <c r="A227" s="48"/>
      <c r="B227" s="49"/>
      <c r="C227" s="49"/>
      <c r="D227" s="50"/>
      <c r="E227" s="72"/>
      <c r="F227" s="30"/>
    </row>
    <row r="228" spans="1:6" ht="27.75" customHeight="1" x14ac:dyDescent="0.25">
      <c r="A228" s="48"/>
      <c r="B228" s="49"/>
      <c r="C228" s="49"/>
      <c r="D228" s="50"/>
      <c r="E228" s="72"/>
      <c r="F228" s="30"/>
    </row>
    <row r="229" spans="1:6" x14ac:dyDescent="0.25">
      <c r="A229" s="48"/>
      <c r="B229" s="49"/>
      <c r="C229" s="49"/>
      <c r="D229" s="50"/>
      <c r="E229" s="72"/>
      <c r="F229" s="30"/>
    </row>
    <row r="230" spans="1:6" x14ac:dyDescent="0.25">
      <c r="A230" s="48"/>
      <c r="B230" s="49"/>
      <c r="C230" s="49"/>
      <c r="D230" s="50"/>
      <c r="E230" s="72"/>
      <c r="F230" s="30"/>
    </row>
    <row r="231" spans="1:6" x14ac:dyDescent="0.25">
      <c r="A231" s="48"/>
      <c r="B231" s="49"/>
      <c r="C231" s="49"/>
      <c r="D231" s="50"/>
      <c r="E231" s="72"/>
      <c r="F231" s="30"/>
    </row>
    <row r="232" spans="1:6" ht="22.5" customHeight="1" x14ac:dyDescent="0.25">
      <c r="A232" s="48"/>
      <c r="B232" s="49"/>
      <c r="C232" s="49"/>
      <c r="D232" s="50"/>
      <c r="E232" s="72"/>
      <c r="F232" s="30"/>
    </row>
    <row r="233" spans="1:6" ht="28.5" customHeight="1" x14ac:dyDescent="0.25">
      <c r="A233" s="48"/>
      <c r="B233" s="49"/>
      <c r="C233" s="49"/>
      <c r="D233" s="50"/>
      <c r="E233" s="72"/>
      <c r="F233" s="30"/>
    </row>
    <row r="234" spans="1:6" ht="22.5" customHeight="1" x14ac:dyDescent="0.25">
      <c r="A234" s="48"/>
      <c r="B234" s="49"/>
      <c r="C234" s="49"/>
      <c r="D234" s="50"/>
      <c r="E234" s="72"/>
      <c r="F234" s="30"/>
    </row>
    <row r="235" spans="1:6" ht="21.75" customHeight="1" x14ac:dyDescent="0.25">
      <c r="A235" s="48"/>
      <c r="B235" s="49"/>
      <c r="C235" s="49"/>
      <c r="D235" s="50"/>
      <c r="E235" s="72"/>
      <c r="F235" s="30"/>
    </row>
    <row r="236" spans="1:6" ht="20.25" customHeight="1" x14ac:dyDescent="0.25">
      <c r="A236" s="48"/>
      <c r="B236" s="49"/>
      <c r="C236" s="49"/>
      <c r="D236" s="50"/>
      <c r="E236" s="72"/>
      <c r="F236" s="30"/>
    </row>
    <row r="237" spans="1:6" ht="19.5" customHeight="1" x14ac:dyDescent="0.25">
      <c r="A237" s="48"/>
      <c r="B237" s="49"/>
      <c r="C237" s="49"/>
      <c r="D237" s="50"/>
      <c r="E237" s="72"/>
      <c r="F237" s="30"/>
    </row>
    <row r="238" spans="1:6" ht="21.75" customHeight="1" x14ac:dyDescent="0.25">
      <c r="A238" s="48"/>
      <c r="B238" s="49"/>
      <c r="C238" s="49"/>
      <c r="D238" s="50"/>
      <c r="E238" s="72"/>
      <c r="F238" s="30"/>
    </row>
    <row r="239" spans="1:6" ht="23.25" customHeight="1" x14ac:dyDescent="0.25">
      <c r="A239" s="48"/>
      <c r="B239" s="49"/>
      <c r="C239" s="49"/>
      <c r="D239" s="50"/>
      <c r="E239" s="72"/>
      <c r="F239" s="30"/>
    </row>
    <row r="240" spans="1:6" x14ac:dyDescent="0.25">
      <c r="A240" s="48"/>
      <c r="B240" s="49"/>
      <c r="C240" s="49"/>
      <c r="D240" s="50"/>
      <c r="E240" s="72"/>
      <c r="F240" s="30"/>
    </row>
    <row r="241" spans="1:6" ht="26.25" customHeight="1" x14ac:dyDescent="0.25">
      <c r="A241" s="48"/>
      <c r="B241" s="49"/>
      <c r="C241" s="49"/>
      <c r="D241" s="50"/>
      <c r="E241" s="72"/>
      <c r="F241" s="30"/>
    </row>
    <row r="242" spans="1:6" ht="24" customHeight="1" x14ac:dyDescent="0.25">
      <c r="A242" s="48"/>
      <c r="B242" s="49"/>
      <c r="C242" s="49"/>
      <c r="D242" s="50"/>
      <c r="E242" s="72"/>
      <c r="F242" s="30"/>
    </row>
    <row r="243" spans="1:6" ht="26.25" customHeight="1" x14ac:dyDescent="0.25">
      <c r="A243" s="48"/>
      <c r="B243" s="49"/>
      <c r="C243" s="49"/>
      <c r="D243" s="50"/>
      <c r="E243" s="72"/>
      <c r="F243" s="30"/>
    </row>
    <row r="244" spans="1:6" x14ac:dyDescent="0.25">
      <c r="A244" s="48"/>
      <c r="B244" s="49"/>
      <c r="C244" s="49"/>
      <c r="D244" s="50"/>
      <c r="E244" s="72"/>
      <c r="F244" s="30"/>
    </row>
    <row r="245" spans="1:6" x14ac:dyDescent="0.25">
      <c r="A245" s="48"/>
      <c r="B245" s="49"/>
      <c r="C245" s="49"/>
      <c r="D245" s="50"/>
      <c r="E245" s="72"/>
      <c r="F245" s="30"/>
    </row>
    <row r="246" spans="1:6" x14ac:dyDescent="0.25">
      <c r="A246" s="48"/>
      <c r="B246" s="49"/>
      <c r="C246" s="49"/>
      <c r="D246" s="50"/>
      <c r="E246" s="72"/>
      <c r="F246" s="30"/>
    </row>
    <row r="247" spans="1:6" x14ac:dyDescent="0.25">
      <c r="A247" s="48"/>
      <c r="B247" s="49"/>
      <c r="C247" s="49"/>
      <c r="D247" s="50"/>
      <c r="E247" s="72"/>
      <c r="F247" s="30"/>
    </row>
    <row r="248" spans="1:6" ht="28.5" customHeight="1" x14ac:dyDescent="0.25">
      <c r="A248" s="48"/>
      <c r="B248" s="49"/>
      <c r="C248" s="49"/>
      <c r="D248" s="50"/>
      <c r="E248" s="72"/>
      <c r="F248" s="30"/>
    </row>
    <row r="249" spans="1:6" ht="25.5" customHeight="1" x14ac:dyDescent="0.25">
      <c r="A249" s="48"/>
      <c r="B249" s="49"/>
      <c r="C249" s="49"/>
      <c r="D249" s="50"/>
      <c r="E249" s="72"/>
      <c r="F249" s="30"/>
    </row>
    <row r="250" spans="1:6" x14ac:dyDescent="0.25">
      <c r="A250" s="48"/>
      <c r="B250" s="49"/>
      <c r="C250" s="49"/>
      <c r="D250" s="50"/>
      <c r="E250" s="72"/>
      <c r="F250" s="30"/>
    </row>
    <row r="251" spans="1:6" ht="23.25" customHeight="1" x14ac:dyDescent="0.25">
      <c r="A251" s="48"/>
      <c r="B251" s="49"/>
      <c r="C251" s="49"/>
      <c r="D251" s="50"/>
      <c r="E251" s="72"/>
      <c r="F251" s="30"/>
    </row>
    <row r="252" spans="1:6" ht="25.5" customHeight="1" x14ac:dyDescent="0.25">
      <c r="A252" s="48"/>
      <c r="B252" s="49"/>
      <c r="C252" s="49"/>
      <c r="D252" s="50"/>
      <c r="E252" s="72"/>
      <c r="F252" s="30"/>
    </row>
    <row r="253" spans="1:6" ht="21.75" customHeight="1" x14ac:dyDescent="0.25">
      <c r="A253" s="48"/>
      <c r="B253" s="49"/>
      <c r="C253" s="49"/>
      <c r="D253" s="50"/>
      <c r="E253" s="72"/>
      <c r="F253" s="30"/>
    </row>
    <row r="254" spans="1:6" x14ac:dyDescent="0.25">
      <c r="A254" s="48"/>
      <c r="B254" s="49"/>
      <c r="C254" s="49"/>
      <c r="D254" s="50"/>
      <c r="E254" s="72"/>
      <c r="F254" s="30"/>
    </row>
    <row r="255" spans="1:6" ht="25.5" customHeight="1" x14ac:dyDescent="0.25">
      <c r="A255" s="48"/>
      <c r="B255" s="49"/>
      <c r="C255" s="49"/>
      <c r="D255" s="50"/>
      <c r="E255" s="72"/>
      <c r="F255" s="30"/>
    </row>
    <row r="256" spans="1:6" ht="25.5" customHeight="1" x14ac:dyDescent="0.25">
      <c r="A256" s="48"/>
      <c r="B256" s="49"/>
      <c r="C256" s="49"/>
      <c r="D256" s="50"/>
      <c r="E256" s="72"/>
      <c r="F256" s="30"/>
    </row>
    <row r="257" spans="1:6" ht="24" customHeight="1" x14ac:dyDescent="0.25">
      <c r="A257" s="48"/>
      <c r="B257" s="49"/>
      <c r="C257" s="49"/>
      <c r="D257" s="50"/>
      <c r="E257" s="72"/>
      <c r="F257" s="30"/>
    </row>
    <row r="258" spans="1:6" ht="27" customHeight="1" x14ac:dyDescent="0.25">
      <c r="A258" s="48"/>
      <c r="B258" s="49"/>
      <c r="C258" s="49"/>
      <c r="D258" s="50"/>
      <c r="E258" s="72"/>
      <c r="F258" s="30"/>
    </row>
    <row r="259" spans="1:6" x14ac:dyDescent="0.25">
      <c r="A259" s="48"/>
      <c r="B259" s="49"/>
      <c r="C259" s="49"/>
      <c r="D259" s="50"/>
      <c r="E259" s="72"/>
      <c r="F259" s="30"/>
    </row>
    <row r="260" spans="1:6" x14ac:dyDescent="0.25">
      <c r="A260" s="48"/>
      <c r="B260" s="49"/>
      <c r="C260" s="49"/>
      <c r="D260" s="50"/>
      <c r="E260" s="72"/>
      <c r="F260" s="30"/>
    </row>
    <row r="261" spans="1:6" ht="26.25" customHeight="1" x14ac:dyDescent="0.25">
      <c r="A261" s="48"/>
      <c r="B261" s="49"/>
      <c r="C261" s="49"/>
      <c r="D261" s="50"/>
      <c r="E261" s="72"/>
      <c r="F261" s="30"/>
    </row>
    <row r="262" spans="1:6" x14ac:dyDescent="0.25">
      <c r="A262" s="48"/>
      <c r="B262" s="49"/>
      <c r="C262" s="49"/>
      <c r="D262" s="50"/>
      <c r="E262" s="72"/>
      <c r="F262" s="30"/>
    </row>
    <row r="263" spans="1:6" x14ac:dyDescent="0.25">
      <c r="A263" s="48"/>
      <c r="B263" s="49"/>
      <c r="C263" s="49"/>
      <c r="D263" s="50"/>
      <c r="E263" s="72"/>
      <c r="F263" s="30"/>
    </row>
    <row r="264" spans="1:6" x14ac:dyDescent="0.25">
      <c r="A264" s="48"/>
      <c r="B264" s="49"/>
      <c r="C264" s="49"/>
      <c r="D264" s="50"/>
      <c r="E264" s="72"/>
      <c r="F264" s="30"/>
    </row>
    <row r="265" spans="1:6" ht="15" customHeight="1" x14ac:dyDescent="0.25">
      <c r="A265" s="48"/>
      <c r="B265" s="49"/>
      <c r="C265" s="49"/>
      <c r="D265" s="50"/>
      <c r="E265" s="72"/>
      <c r="F265" s="30"/>
    </row>
    <row r="266" spans="1:6" x14ac:dyDescent="0.25">
      <c r="A266" s="48"/>
      <c r="B266" s="49"/>
      <c r="C266" s="49"/>
      <c r="D266" s="50"/>
      <c r="E266" s="72"/>
      <c r="F266" s="30"/>
    </row>
    <row r="267" spans="1:6" ht="27.75" customHeight="1" x14ac:dyDescent="0.25">
      <c r="A267" s="48"/>
      <c r="B267" s="49"/>
      <c r="C267" s="49"/>
      <c r="D267" s="50"/>
      <c r="E267" s="72"/>
      <c r="F267" s="30"/>
    </row>
    <row r="268" spans="1:6" x14ac:dyDescent="0.25">
      <c r="A268" s="48"/>
      <c r="B268" s="49"/>
      <c r="C268" s="49"/>
      <c r="D268" s="50"/>
      <c r="E268" s="72"/>
      <c r="F268" s="30"/>
    </row>
    <row r="269" spans="1:6" ht="23.25" customHeight="1" x14ac:dyDescent="0.25">
      <c r="A269" s="48"/>
      <c r="B269" s="49"/>
      <c r="C269" s="49"/>
      <c r="D269" s="50"/>
      <c r="E269" s="72"/>
      <c r="F269" s="30"/>
    </row>
    <row r="270" spans="1:6" x14ac:dyDescent="0.25">
      <c r="A270" s="48"/>
      <c r="B270" s="49"/>
      <c r="C270" s="49"/>
      <c r="D270" s="50"/>
      <c r="E270" s="72"/>
      <c r="F270" s="30"/>
    </row>
    <row r="271" spans="1:6" ht="20.25" customHeight="1" x14ac:dyDescent="0.25">
      <c r="A271" s="48"/>
      <c r="B271" s="49"/>
      <c r="C271" s="49"/>
      <c r="D271" s="50"/>
      <c r="E271" s="72"/>
      <c r="F271" s="30"/>
    </row>
    <row r="272" spans="1:6" ht="30" customHeight="1" x14ac:dyDescent="0.25">
      <c r="A272" s="48"/>
      <c r="B272" s="49"/>
      <c r="C272" s="49"/>
      <c r="D272" s="50"/>
      <c r="E272" s="72"/>
      <c r="F272" s="30"/>
    </row>
    <row r="273" spans="1:6" ht="25.5" customHeight="1" x14ac:dyDescent="0.25">
      <c r="A273" s="48"/>
      <c r="B273" s="49"/>
      <c r="C273" s="49"/>
      <c r="D273" s="50"/>
      <c r="E273" s="72"/>
      <c r="F273" s="30"/>
    </row>
    <row r="274" spans="1:6" ht="24" customHeight="1" x14ac:dyDescent="0.25">
      <c r="A274" s="48"/>
      <c r="B274" s="49"/>
      <c r="C274" s="49"/>
      <c r="D274" s="50"/>
      <c r="E274" s="72"/>
      <c r="F274" s="30"/>
    </row>
    <row r="275" spans="1:6" ht="21.75" customHeight="1" x14ac:dyDescent="0.25">
      <c r="A275" s="48"/>
      <c r="B275" s="49"/>
      <c r="C275" s="49"/>
      <c r="D275" s="50"/>
      <c r="E275" s="72"/>
      <c r="F275" s="30"/>
    </row>
    <row r="276" spans="1:6" ht="30" customHeight="1" x14ac:dyDescent="0.25">
      <c r="A276" s="48"/>
      <c r="B276" s="49"/>
      <c r="C276" s="49"/>
      <c r="D276" s="50"/>
      <c r="E276" s="72"/>
      <c r="F276" s="30"/>
    </row>
    <row r="277" spans="1:6" x14ac:dyDescent="0.25">
      <c r="A277" s="48"/>
      <c r="B277" s="49"/>
      <c r="C277" s="49"/>
      <c r="D277" s="50"/>
      <c r="E277" s="72"/>
      <c r="F277" s="30"/>
    </row>
    <row r="278" spans="1:6" ht="20.25" customHeight="1" x14ac:dyDescent="0.25">
      <c r="A278" s="48"/>
      <c r="B278" s="49"/>
      <c r="C278" s="49"/>
      <c r="D278" s="50"/>
      <c r="E278" s="72"/>
      <c r="F278" s="30"/>
    </row>
    <row r="279" spans="1:6" x14ac:dyDescent="0.25">
      <c r="A279" s="48"/>
      <c r="B279" s="49"/>
      <c r="C279" s="49"/>
      <c r="D279" s="50"/>
      <c r="E279" s="72"/>
      <c r="F279" s="30"/>
    </row>
    <row r="280" spans="1:6" x14ac:dyDescent="0.25">
      <c r="A280" s="48"/>
      <c r="B280" s="49"/>
      <c r="C280" s="49"/>
      <c r="D280" s="50"/>
      <c r="E280" s="72"/>
      <c r="F280" s="30"/>
    </row>
    <row r="281" spans="1:6" ht="28.5" customHeight="1" x14ac:dyDescent="0.25">
      <c r="A281" s="48"/>
      <c r="B281" s="49"/>
      <c r="C281" s="49"/>
      <c r="D281" s="50"/>
      <c r="E281" s="72"/>
      <c r="F281" s="30"/>
    </row>
    <row r="282" spans="1:6" x14ac:dyDescent="0.25">
      <c r="A282" s="48"/>
      <c r="B282" s="49"/>
      <c r="C282" s="49"/>
      <c r="D282" s="50"/>
      <c r="E282" s="72"/>
      <c r="F282" s="30"/>
    </row>
    <row r="283" spans="1:6" ht="22.5" customHeight="1" x14ac:dyDescent="0.25">
      <c r="A283" s="48"/>
      <c r="B283" s="49"/>
      <c r="C283" s="49"/>
      <c r="D283" s="50"/>
      <c r="E283" s="72"/>
      <c r="F283" s="30"/>
    </row>
    <row r="284" spans="1:6" ht="32.25" customHeight="1" x14ac:dyDescent="0.25">
      <c r="A284" s="48"/>
      <c r="B284" s="49"/>
      <c r="C284" s="49"/>
      <c r="D284" s="50"/>
      <c r="E284" s="72"/>
      <c r="F284" s="30"/>
    </row>
    <row r="285" spans="1:6" ht="24" customHeight="1" x14ac:dyDescent="0.25">
      <c r="A285" s="48"/>
      <c r="B285" s="49"/>
      <c r="C285" s="49"/>
      <c r="D285" s="50"/>
      <c r="E285" s="72"/>
      <c r="F285" s="30"/>
    </row>
    <row r="286" spans="1:6" ht="18" customHeight="1" x14ac:dyDescent="0.25">
      <c r="A286" s="48"/>
      <c r="B286" s="49"/>
      <c r="C286" s="49"/>
      <c r="D286" s="50"/>
      <c r="E286" s="72"/>
      <c r="F286" s="30"/>
    </row>
    <row r="287" spans="1:6" ht="25.5" customHeight="1" x14ac:dyDescent="0.25">
      <c r="A287" s="48"/>
      <c r="B287" s="49"/>
      <c r="C287" s="49"/>
      <c r="D287" s="50"/>
      <c r="E287" s="72"/>
      <c r="F287" s="30"/>
    </row>
    <row r="288" spans="1:6" ht="20.25" customHeight="1" x14ac:dyDescent="0.25">
      <c r="A288" s="48"/>
      <c r="B288" s="49"/>
      <c r="C288" s="49"/>
      <c r="D288" s="50"/>
      <c r="E288" s="72"/>
      <c r="F288" s="30"/>
    </row>
    <row r="289" spans="1:6" ht="23.25" customHeight="1" x14ac:dyDescent="0.25">
      <c r="A289" s="48"/>
      <c r="B289" s="49"/>
      <c r="C289" s="49"/>
      <c r="D289" s="50"/>
      <c r="E289" s="72"/>
      <c r="F289" s="30"/>
    </row>
    <row r="290" spans="1:6" ht="21" customHeight="1" x14ac:dyDescent="0.25">
      <c r="A290" s="48"/>
      <c r="B290" s="49"/>
      <c r="C290" s="49"/>
      <c r="D290" s="50"/>
      <c r="E290" s="72"/>
      <c r="F290" s="30"/>
    </row>
    <row r="291" spans="1:6" ht="25.5" customHeight="1" x14ac:dyDescent="0.25">
      <c r="A291" s="48"/>
      <c r="B291" s="49"/>
      <c r="C291" s="49"/>
      <c r="D291" s="50"/>
      <c r="E291" s="72"/>
      <c r="F291" s="30"/>
    </row>
    <row r="292" spans="1:6" ht="21.75" customHeight="1" x14ac:dyDescent="0.25">
      <c r="A292" s="48"/>
      <c r="B292" s="49"/>
      <c r="C292" s="49"/>
      <c r="D292" s="50"/>
      <c r="E292" s="72"/>
      <c r="F292" s="30"/>
    </row>
    <row r="293" spans="1:6" ht="24.75" customHeight="1" x14ac:dyDescent="0.25">
      <c r="A293" s="48"/>
      <c r="B293" s="49"/>
      <c r="C293" s="49"/>
      <c r="D293" s="50"/>
      <c r="E293" s="72"/>
      <c r="F293" s="30"/>
    </row>
    <row r="294" spans="1:6" ht="24.75" customHeight="1" x14ac:dyDescent="0.25">
      <c r="A294" s="48"/>
      <c r="B294" s="49"/>
      <c r="C294" s="49"/>
      <c r="D294" s="50"/>
      <c r="E294" s="72"/>
      <c r="F294" s="30"/>
    </row>
    <row r="295" spans="1:6" ht="27.75" customHeight="1" x14ac:dyDescent="0.25">
      <c r="A295" s="48"/>
      <c r="B295" s="49"/>
      <c r="C295" s="49"/>
      <c r="D295" s="50"/>
      <c r="E295" s="72"/>
      <c r="F295" s="30"/>
    </row>
    <row r="296" spans="1:6" ht="24" customHeight="1" x14ac:dyDescent="0.25">
      <c r="A296" s="48"/>
      <c r="B296" s="49"/>
      <c r="C296" s="49"/>
      <c r="D296" s="50"/>
      <c r="E296" s="72"/>
      <c r="F296" s="30"/>
    </row>
    <row r="297" spans="1:6" ht="25.5" customHeight="1" x14ac:dyDescent="0.25">
      <c r="A297" s="48"/>
      <c r="B297" s="49"/>
      <c r="C297" s="49"/>
      <c r="D297" s="50"/>
      <c r="E297" s="72"/>
      <c r="F297" s="30"/>
    </row>
    <row r="298" spans="1:6" ht="22.5" customHeight="1" x14ac:dyDescent="0.25">
      <c r="A298" s="48"/>
      <c r="B298" s="49"/>
      <c r="C298" s="49"/>
      <c r="D298" s="50"/>
      <c r="E298" s="72"/>
      <c r="F298" s="30"/>
    </row>
    <row r="299" spans="1:6" ht="21" customHeight="1" x14ac:dyDescent="0.25">
      <c r="A299" s="48"/>
      <c r="B299" s="49"/>
      <c r="C299" s="49"/>
      <c r="D299" s="50"/>
      <c r="E299" s="72"/>
      <c r="F299" s="30"/>
    </row>
    <row r="300" spans="1:6" ht="17.25" customHeight="1" x14ac:dyDescent="0.25">
      <c r="A300" s="48"/>
      <c r="B300" s="49"/>
      <c r="C300" s="49"/>
      <c r="D300" s="50"/>
      <c r="E300" s="72"/>
      <c r="F300" s="30"/>
    </row>
    <row r="301" spans="1:6" ht="24" customHeight="1" x14ac:dyDescent="0.25">
      <c r="A301" s="48"/>
      <c r="B301" s="49"/>
      <c r="C301" s="49"/>
      <c r="D301" s="50"/>
      <c r="E301" s="72"/>
      <c r="F301" s="30"/>
    </row>
    <row r="302" spans="1:6" ht="27" customHeight="1" x14ac:dyDescent="0.25">
      <c r="A302" s="48"/>
      <c r="B302" s="49"/>
      <c r="C302" s="49"/>
      <c r="D302" s="50"/>
      <c r="E302" s="72"/>
      <c r="F302" s="30"/>
    </row>
    <row r="303" spans="1:6" ht="22.5" customHeight="1" x14ac:dyDescent="0.25">
      <c r="A303" s="48"/>
      <c r="B303" s="49"/>
      <c r="C303" s="49"/>
      <c r="D303" s="50"/>
      <c r="E303" s="72"/>
      <c r="F303" s="30"/>
    </row>
    <row r="304" spans="1:6" ht="24" customHeight="1" x14ac:dyDescent="0.25">
      <c r="A304" s="48"/>
      <c r="B304" s="49"/>
      <c r="C304" s="49"/>
      <c r="D304" s="50"/>
      <c r="E304" s="72"/>
      <c r="F304" s="30"/>
    </row>
    <row r="305" spans="1:6" ht="19.5" customHeight="1" x14ac:dyDescent="0.25">
      <c r="A305" s="48"/>
      <c r="B305" s="49"/>
      <c r="C305" s="49"/>
      <c r="D305" s="50"/>
      <c r="E305" s="72"/>
      <c r="F305" s="30"/>
    </row>
    <row r="306" spans="1:6" ht="20.25" customHeight="1" x14ac:dyDescent="0.25">
      <c r="A306" s="48"/>
      <c r="B306" s="49"/>
      <c r="C306" s="49"/>
      <c r="D306" s="50"/>
      <c r="E306" s="72"/>
      <c r="F306" s="30"/>
    </row>
    <row r="307" spans="1:6" ht="18.75" customHeight="1" x14ac:dyDescent="0.25">
      <c r="A307" s="48"/>
      <c r="B307" s="49"/>
      <c r="C307" s="49"/>
      <c r="D307" s="50"/>
      <c r="E307" s="72"/>
      <c r="F307" s="30"/>
    </row>
    <row r="308" spans="1:6" ht="26.25" customHeight="1" x14ac:dyDescent="0.25">
      <c r="A308" s="48"/>
      <c r="B308" s="49"/>
      <c r="C308" s="49"/>
      <c r="D308" s="50"/>
      <c r="E308" s="72"/>
      <c r="F308" s="30"/>
    </row>
    <row r="309" spans="1:6" ht="23.25" customHeight="1" x14ac:dyDescent="0.25">
      <c r="A309" s="48"/>
      <c r="B309" s="49"/>
      <c r="C309" s="49"/>
      <c r="D309" s="50"/>
      <c r="E309" s="72"/>
      <c r="F309" s="30"/>
    </row>
    <row r="310" spans="1:6" ht="21" customHeight="1" x14ac:dyDescent="0.25">
      <c r="A310" s="48"/>
      <c r="B310" s="49"/>
      <c r="C310" s="49"/>
      <c r="D310" s="50"/>
      <c r="E310" s="72"/>
      <c r="F310" s="30"/>
    </row>
    <row r="311" spans="1:6" ht="18" customHeight="1" x14ac:dyDescent="0.25">
      <c r="A311" s="48"/>
      <c r="B311" s="49"/>
      <c r="C311" s="49"/>
      <c r="D311" s="50"/>
      <c r="E311" s="72"/>
      <c r="F311" s="30"/>
    </row>
    <row r="312" spans="1:6" ht="19.5" customHeight="1" x14ac:dyDescent="0.25">
      <c r="A312" s="48"/>
      <c r="B312" s="49"/>
      <c r="C312" s="49"/>
      <c r="D312" s="50"/>
      <c r="E312" s="72"/>
      <c r="F312" s="30"/>
    </row>
    <row r="313" spans="1:6" ht="20.25" customHeight="1" x14ac:dyDescent="0.25">
      <c r="A313" s="48"/>
      <c r="B313" s="49"/>
      <c r="C313" s="49"/>
      <c r="D313" s="50"/>
      <c r="E313" s="72"/>
      <c r="F313" s="30"/>
    </row>
    <row r="314" spans="1:6" ht="20.25" customHeight="1" x14ac:dyDescent="0.25">
      <c r="A314" s="48"/>
      <c r="B314" s="49"/>
      <c r="C314" s="49"/>
      <c r="D314" s="50"/>
      <c r="E314" s="72"/>
      <c r="F314" s="30"/>
    </row>
    <row r="315" spans="1:6" ht="16.5" customHeight="1" x14ac:dyDescent="0.25">
      <c r="A315" s="48"/>
      <c r="B315" s="49"/>
      <c r="C315" s="49"/>
      <c r="D315" s="50"/>
      <c r="E315" s="72"/>
      <c r="F315" s="30"/>
    </row>
    <row r="316" spans="1:6" ht="18.75" customHeight="1" x14ac:dyDescent="0.25">
      <c r="A316" s="48"/>
      <c r="B316" s="49"/>
      <c r="C316" s="49"/>
      <c r="D316" s="50"/>
      <c r="E316" s="72"/>
      <c r="F316" s="30"/>
    </row>
    <row r="317" spans="1:6" ht="24" customHeight="1" x14ac:dyDescent="0.25">
      <c r="A317" s="48"/>
      <c r="B317" s="49"/>
      <c r="C317" s="49"/>
      <c r="D317" s="50"/>
      <c r="E317" s="72"/>
      <c r="F317" s="30"/>
    </row>
    <row r="318" spans="1:6" ht="25.5" customHeight="1" x14ac:dyDescent="0.25">
      <c r="A318" s="48"/>
      <c r="B318" s="49"/>
      <c r="C318" s="49"/>
      <c r="D318" s="50"/>
      <c r="E318" s="72"/>
      <c r="F318" s="30"/>
    </row>
    <row r="319" spans="1:6" ht="23.25" customHeight="1" x14ac:dyDescent="0.25">
      <c r="A319" s="48"/>
      <c r="B319" s="49"/>
      <c r="C319" s="49"/>
      <c r="D319" s="50"/>
      <c r="E319" s="72"/>
      <c r="F319" s="30"/>
    </row>
    <row r="320" spans="1:6" ht="21" customHeight="1" x14ac:dyDescent="0.25">
      <c r="A320" s="48"/>
      <c r="B320" s="49"/>
      <c r="C320" s="49"/>
      <c r="D320" s="50"/>
      <c r="E320" s="72"/>
      <c r="F320" s="30"/>
    </row>
    <row r="321" spans="1:6" ht="27" customHeight="1" x14ac:dyDescent="0.25">
      <c r="A321" s="48"/>
      <c r="B321" s="49"/>
      <c r="C321" s="49"/>
      <c r="D321" s="50"/>
      <c r="E321" s="72"/>
      <c r="F321" s="30"/>
    </row>
    <row r="322" spans="1:6" ht="21.75" customHeight="1" x14ac:dyDescent="0.25">
      <c r="A322" s="48"/>
      <c r="B322" s="49"/>
      <c r="C322" s="49"/>
      <c r="D322" s="50"/>
      <c r="E322" s="72"/>
      <c r="F322" s="30"/>
    </row>
    <row r="323" spans="1:6" ht="30.75" customHeight="1" x14ac:dyDescent="0.25">
      <c r="A323" s="48"/>
      <c r="B323" s="49"/>
      <c r="C323" s="49"/>
      <c r="D323" s="50"/>
      <c r="E323" s="72"/>
      <c r="F323" s="30"/>
    </row>
    <row r="324" spans="1:6" ht="23.25" customHeight="1" x14ac:dyDescent="0.25">
      <c r="A324" s="48"/>
      <c r="B324" s="49"/>
      <c r="C324" s="49"/>
      <c r="D324" s="50"/>
      <c r="E324" s="72"/>
      <c r="F324" s="30"/>
    </row>
    <row r="325" spans="1:6" ht="23.25" customHeight="1" x14ac:dyDescent="0.25">
      <c r="A325" s="48"/>
      <c r="B325" s="49"/>
      <c r="C325" s="49"/>
      <c r="D325" s="50"/>
      <c r="E325" s="72"/>
      <c r="F325" s="30"/>
    </row>
    <row r="326" spans="1:6" ht="21.75" customHeight="1" x14ac:dyDescent="0.25">
      <c r="A326" s="48"/>
      <c r="B326" s="49"/>
      <c r="C326" s="49"/>
      <c r="D326" s="50"/>
      <c r="E326" s="72"/>
      <c r="F326" s="30"/>
    </row>
    <row r="327" spans="1:6" ht="22.5" customHeight="1" x14ac:dyDescent="0.25">
      <c r="A327" s="48"/>
      <c r="B327" s="49"/>
      <c r="C327" s="49"/>
      <c r="D327" s="50"/>
      <c r="E327" s="72"/>
      <c r="F327" s="30"/>
    </row>
    <row r="328" spans="1:6" ht="24" customHeight="1" x14ac:dyDescent="0.25">
      <c r="A328" s="48"/>
      <c r="B328" s="49"/>
      <c r="C328" s="49"/>
      <c r="D328" s="50"/>
      <c r="E328" s="72"/>
      <c r="F328" s="30"/>
    </row>
    <row r="329" spans="1:6" ht="60.75" customHeight="1" x14ac:dyDescent="0.25">
      <c r="A329" s="48"/>
      <c r="B329" s="49"/>
      <c r="C329" s="49"/>
      <c r="D329" s="50"/>
      <c r="E329" s="72"/>
      <c r="F329" s="30"/>
    </row>
    <row r="330" spans="1:6" ht="57" customHeight="1" x14ac:dyDescent="0.25">
      <c r="A330" s="48"/>
      <c r="B330" s="49"/>
      <c r="C330" s="49"/>
      <c r="D330" s="50"/>
      <c r="E330" s="72"/>
      <c r="F330" s="30"/>
    </row>
    <row r="331" spans="1:6" ht="30" customHeight="1" x14ac:dyDescent="0.25">
      <c r="A331" s="48"/>
      <c r="B331" s="49"/>
      <c r="C331" s="49"/>
      <c r="D331" s="50"/>
      <c r="E331" s="72"/>
      <c r="F331" s="30"/>
    </row>
    <row r="332" spans="1:6" ht="28.5" customHeight="1" x14ac:dyDescent="0.25">
      <c r="A332" s="48"/>
      <c r="B332" s="49"/>
      <c r="C332" s="49"/>
      <c r="D332" s="50"/>
      <c r="E332" s="72"/>
      <c r="F332" s="30"/>
    </row>
    <row r="333" spans="1:6" ht="36.75" customHeight="1" x14ac:dyDescent="0.25">
      <c r="A333" s="48"/>
      <c r="B333" s="49"/>
      <c r="C333" s="49"/>
      <c r="D333" s="50"/>
      <c r="E333" s="72"/>
      <c r="F333" s="30"/>
    </row>
    <row r="334" spans="1:6" x14ac:dyDescent="0.25">
      <c r="A334" s="48"/>
      <c r="B334" s="49"/>
      <c r="C334" s="49"/>
      <c r="D334" s="50"/>
      <c r="E334" s="72"/>
      <c r="F334" s="30"/>
    </row>
    <row r="335" spans="1:6" ht="25.5" customHeight="1" x14ac:dyDescent="0.25">
      <c r="A335" s="48"/>
      <c r="B335" s="49"/>
      <c r="C335" s="49"/>
      <c r="D335" s="50"/>
      <c r="E335" s="72"/>
      <c r="F335" s="30"/>
    </row>
    <row r="336" spans="1:6" ht="31.5" customHeight="1" x14ac:dyDescent="0.25">
      <c r="A336" s="48"/>
      <c r="B336" s="49"/>
      <c r="C336" s="49"/>
      <c r="D336" s="50"/>
      <c r="E336" s="72"/>
      <c r="F336" s="30"/>
    </row>
    <row r="337" spans="1:6" ht="28.5" customHeight="1" x14ac:dyDescent="0.25">
      <c r="A337" s="48"/>
      <c r="B337" s="49"/>
      <c r="C337" s="49"/>
      <c r="D337" s="50"/>
      <c r="E337" s="72"/>
      <c r="F337" s="30"/>
    </row>
    <row r="338" spans="1:6" ht="30.75" customHeight="1" x14ac:dyDescent="0.25">
      <c r="A338" s="48"/>
      <c r="B338" s="49"/>
      <c r="C338" s="49"/>
      <c r="D338" s="50"/>
      <c r="E338" s="72"/>
      <c r="F338" s="30"/>
    </row>
    <row r="339" spans="1:6" ht="36.75" customHeight="1" x14ac:dyDescent="0.25">
      <c r="A339" s="48"/>
      <c r="B339" s="49"/>
      <c r="C339" s="49"/>
      <c r="D339" s="50"/>
      <c r="E339" s="72"/>
      <c r="F339" s="30"/>
    </row>
    <row r="340" spans="1:6" ht="26.25" customHeight="1" x14ac:dyDescent="0.25">
      <c r="A340" s="48"/>
      <c r="B340" s="49"/>
      <c r="C340" s="49"/>
      <c r="D340" s="50"/>
      <c r="E340" s="72"/>
      <c r="F340" s="30"/>
    </row>
    <row r="341" spans="1:6" ht="33" customHeight="1" x14ac:dyDescent="0.25">
      <c r="A341" s="48"/>
      <c r="B341" s="49"/>
      <c r="C341" s="49"/>
      <c r="D341" s="50"/>
      <c r="E341" s="72"/>
      <c r="F341" s="30"/>
    </row>
    <row r="342" spans="1:6" ht="27.75" customHeight="1" x14ac:dyDescent="0.25">
      <c r="A342" s="48"/>
      <c r="B342" s="49"/>
      <c r="C342" s="49"/>
      <c r="D342" s="50"/>
      <c r="E342" s="72"/>
      <c r="F342" s="30"/>
    </row>
    <row r="343" spans="1:6" ht="30.75" customHeight="1" x14ac:dyDescent="0.25">
      <c r="A343" s="48"/>
      <c r="B343" s="49"/>
      <c r="C343" s="49"/>
      <c r="D343" s="50"/>
      <c r="E343" s="72"/>
      <c r="F343" s="30"/>
    </row>
    <row r="344" spans="1:6" ht="27" customHeight="1" x14ac:dyDescent="0.25">
      <c r="A344" s="48"/>
      <c r="B344" s="49"/>
      <c r="C344" s="49"/>
      <c r="D344" s="50"/>
      <c r="E344" s="72"/>
      <c r="F344" s="30"/>
    </row>
    <row r="345" spans="1:6" ht="29.25" customHeight="1" x14ac:dyDescent="0.25">
      <c r="A345" s="48"/>
      <c r="B345" s="49"/>
      <c r="C345" s="49"/>
      <c r="D345" s="50"/>
      <c r="E345" s="72"/>
      <c r="F345" s="30"/>
    </row>
    <row r="346" spans="1:6" ht="38.25" customHeight="1" x14ac:dyDescent="0.25">
      <c r="A346" s="48"/>
      <c r="B346" s="49"/>
      <c r="C346" s="49"/>
      <c r="D346" s="50"/>
      <c r="E346" s="72"/>
      <c r="F346" s="30"/>
    </row>
    <row r="347" spans="1:6" ht="32.25" customHeight="1" x14ac:dyDescent="0.25">
      <c r="A347" s="48"/>
      <c r="B347" s="49"/>
      <c r="C347" s="49"/>
      <c r="D347" s="50"/>
      <c r="E347" s="72"/>
      <c r="F347" s="30"/>
    </row>
    <row r="348" spans="1:6" ht="30" customHeight="1" x14ac:dyDescent="0.25">
      <c r="A348" s="48"/>
      <c r="B348" s="49"/>
      <c r="C348" s="49"/>
      <c r="D348" s="50"/>
      <c r="E348" s="72"/>
      <c r="F348" s="30"/>
    </row>
    <row r="349" spans="1:6" ht="31.5" customHeight="1" x14ac:dyDescent="0.25">
      <c r="A349" s="48"/>
      <c r="B349" s="49"/>
      <c r="C349" s="49"/>
      <c r="D349" s="50"/>
      <c r="E349" s="72"/>
      <c r="F349" s="30"/>
    </row>
    <row r="350" spans="1:6" ht="30.75" customHeight="1" x14ac:dyDescent="0.25">
      <c r="A350" s="48"/>
      <c r="B350" s="49"/>
      <c r="C350" s="49"/>
      <c r="D350" s="50"/>
      <c r="E350" s="72"/>
      <c r="F350" s="30"/>
    </row>
    <row r="351" spans="1:6" ht="30.75" customHeight="1" x14ac:dyDescent="0.25">
      <c r="A351" s="48"/>
      <c r="B351" s="49"/>
      <c r="C351" s="49"/>
      <c r="D351" s="50"/>
      <c r="E351" s="72"/>
      <c r="F351" s="30"/>
    </row>
    <row r="352" spans="1:6" ht="29.25" customHeight="1" x14ac:dyDescent="0.25">
      <c r="A352" s="48"/>
      <c r="B352" s="49"/>
      <c r="C352" s="49"/>
      <c r="D352" s="50"/>
      <c r="E352" s="72"/>
      <c r="F352" s="30"/>
    </row>
    <row r="353" spans="1:6" ht="27.75" customHeight="1" x14ac:dyDescent="0.25">
      <c r="A353" s="48"/>
      <c r="B353" s="49"/>
      <c r="C353" s="49"/>
      <c r="D353" s="50"/>
      <c r="E353" s="72"/>
      <c r="F353" s="30"/>
    </row>
    <row r="354" spans="1:6" ht="28.5" customHeight="1" x14ac:dyDescent="0.25">
      <c r="A354" s="48"/>
      <c r="B354" s="49"/>
      <c r="C354" s="49"/>
      <c r="D354" s="50"/>
      <c r="E354" s="72"/>
      <c r="F354" s="30"/>
    </row>
    <row r="355" spans="1:6" ht="36.75" customHeight="1" x14ac:dyDescent="0.25">
      <c r="A355" s="48"/>
      <c r="B355" s="49"/>
      <c r="C355" s="49"/>
      <c r="D355" s="50"/>
      <c r="E355" s="30"/>
      <c r="F355" s="30"/>
    </row>
    <row r="356" spans="1:6" ht="34.5" customHeight="1" x14ac:dyDescent="0.25">
      <c r="A356" s="48"/>
      <c r="B356" s="49"/>
      <c r="C356" s="49"/>
      <c r="D356" s="50"/>
      <c r="E356" s="30"/>
      <c r="F356" s="30"/>
    </row>
    <row r="357" spans="1:6" ht="35.25" customHeight="1" x14ac:dyDescent="0.25">
      <c r="A357" s="48"/>
      <c r="B357" s="49"/>
      <c r="C357" s="49"/>
      <c r="D357" s="50"/>
      <c r="E357" s="30"/>
      <c r="F357" s="30"/>
    </row>
    <row r="358" spans="1:6" ht="27.75" customHeight="1" x14ac:dyDescent="0.25">
      <c r="A358" s="48"/>
      <c r="B358" s="49"/>
      <c r="C358" s="49"/>
      <c r="D358" s="50"/>
      <c r="E358" s="30"/>
      <c r="F358" s="30"/>
    </row>
    <row r="359" spans="1:6" ht="36" customHeight="1" x14ac:dyDescent="0.25">
      <c r="A359" s="48"/>
      <c r="B359" s="49"/>
      <c r="C359" s="49"/>
      <c r="D359" s="50"/>
      <c r="E359" s="30"/>
      <c r="F359" s="30"/>
    </row>
    <row r="360" spans="1:6" ht="30" customHeight="1" x14ac:dyDescent="0.25">
      <c r="A360" s="48"/>
      <c r="B360" s="49"/>
      <c r="C360" s="49"/>
      <c r="D360" s="50"/>
      <c r="E360" s="30"/>
      <c r="F360" s="30"/>
    </row>
    <row r="361" spans="1:6" ht="45.75" customHeight="1" x14ac:dyDescent="0.25">
      <c r="A361" s="48"/>
      <c r="B361" s="49"/>
      <c r="C361" s="49"/>
      <c r="D361" s="50"/>
      <c r="E361" s="30"/>
      <c r="F361" s="30"/>
    </row>
    <row r="362" spans="1:6" ht="43.5" customHeight="1" x14ac:dyDescent="0.25">
      <c r="A362" s="48"/>
      <c r="B362" s="49"/>
      <c r="C362" s="49"/>
      <c r="D362" s="50"/>
      <c r="E362" s="30"/>
      <c r="F362" s="30"/>
    </row>
    <row r="363" spans="1:6" ht="40.5" customHeight="1" x14ac:dyDescent="0.25">
      <c r="A363" s="48"/>
      <c r="B363" s="49"/>
      <c r="C363" s="49"/>
      <c r="D363" s="50"/>
      <c r="E363" s="30"/>
      <c r="F363" s="30"/>
    </row>
    <row r="364" spans="1:6" ht="41.25" customHeight="1" x14ac:dyDescent="0.25">
      <c r="A364" s="48"/>
      <c r="B364" s="49"/>
      <c r="C364" s="49"/>
      <c r="D364" s="50"/>
      <c r="E364" s="30"/>
      <c r="F364" s="30"/>
    </row>
    <row r="365" spans="1:6" ht="41.25" customHeight="1" x14ac:dyDescent="0.25">
      <c r="A365" s="48"/>
      <c r="B365" s="49"/>
      <c r="C365" s="49"/>
      <c r="D365" s="50"/>
      <c r="E365" s="30"/>
      <c r="F365" s="30"/>
    </row>
    <row r="366" spans="1:6" ht="42.75" customHeight="1" x14ac:dyDescent="0.25">
      <c r="A366" s="48"/>
      <c r="B366" s="49"/>
      <c r="C366" s="49"/>
      <c r="D366" s="50"/>
      <c r="E366" s="30"/>
      <c r="F366" s="30"/>
    </row>
    <row r="367" spans="1:6" ht="39" customHeight="1" x14ac:dyDescent="0.25">
      <c r="A367" s="48"/>
      <c r="B367" s="49"/>
      <c r="C367" s="49"/>
      <c r="D367" s="50"/>
      <c r="E367" s="30"/>
      <c r="F367" s="30"/>
    </row>
    <row r="368" spans="1:6" ht="39.75" customHeight="1" x14ac:dyDescent="0.25">
      <c r="A368" s="48"/>
      <c r="B368" s="49"/>
      <c r="C368" s="49"/>
      <c r="D368" s="50"/>
      <c r="E368" s="30"/>
      <c r="F368" s="30"/>
    </row>
    <row r="369" spans="1:6" ht="34.5" customHeight="1" x14ac:dyDescent="0.25">
      <c r="A369" s="48"/>
      <c r="B369" s="49"/>
      <c r="C369" s="49"/>
      <c r="D369" s="50"/>
      <c r="E369" s="30"/>
      <c r="F369" s="30"/>
    </row>
    <row r="370" spans="1:6" ht="40.5" customHeight="1" x14ac:dyDescent="0.25">
      <c r="A370" s="48"/>
      <c r="B370" s="49"/>
      <c r="C370" s="49"/>
      <c r="D370" s="50"/>
      <c r="E370" s="30"/>
      <c r="F370" s="30"/>
    </row>
    <row r="371" spans="1:6" ht="45.75" customHeight="1" x14ac:dyDescent="0.25">
      <c r="A371" s="48"/>
      <c r="B371" s="49"/>
      <c r="C371" s="49"/>
      <c r="D371" s="50"/>
      <c r="E371" s="30"/>
      <c r="F371" s="30"/>
    </row>
    <row r="372" spans="1:6" ht="42.75" customHeight="1" x14ac:dyDescent="0.25">
      <c r="A372" s="48"/>
      <c r="B372" s="49"/>
      <c r="C372" s="49"/>
      <c r="D372" s="50"/>
      <c r="E372" s="30"/>
      <c r="F372" s="30"/>
    </row>
    <row r="373" spans="1:6" ht="46.5" customHeight="1" x14ac:dyDescent="0.25">
      <c r="A373" s="48"/>
      <c r="B373" s="49"/>
      <c r="C373" s="49"/>
      <c r="D373" s="50"/>
      <c r="E373" s="30"/>
      <c r="F373" s="30"/>
    </row>
    <row r="374" spans="1:6" ht="54.75" customHeight="1" x14ac:dyDescent="0.25">
      <c r="A374" s="48"/>
      <c r="B374" s="49"/>
      <c r="C374" s="49"/>
      <c r="D374" s="50"/>
      <c r="E374" s="30"/>
      <c r="F374" s="30"/>
    </row>
    <row r="375" spans="1:6" ht="51" customHeight="1" x14ac:dyDescent="0.25">
      <c r="A375" s="48"/>
      <c r="B375" s="49"/>
      <c r="C375" s="49"/>
      <c r="D375" s="50"/>
      <c r="E375" s="30"/>
      <c r="F375" s="30"/>
    </row>
    <row r="376" spans="1:6" ht="38.25" customHeight="1" x14ac:dyDescent="0.25">
      <c r="A376" s="48"/>
      <c r="B376" s="49"/>
      <c r="C376" s="49"/>
      <c r="D376" s="50"/>
      <c r="E376" s="30"/>
      <c r="F376" s="30"/>
    </row>
    <row r="377" spans="1:6" ht="39" customHeight="1" x14ac:dyDescent="0.25">
      <c r="A377" s="48"/>
      <c r="B377" s="49"/>
      <c r="C377" s="49"/>
      <c r="D377" s="50"/>
      <c r="E377" s="30"/>
      <c r="F377" s="30"/>
    </row>
    <row r="378" spans="1:6" ht="34.5" customHeight="1" x14ac:dyDescent="0.25">
      <c r="A378" s="48"/>
      <c r="B378" s="49"/>
      <c r="C378" s="49"/>
      <c r="D378" s="50"/>
      <c r="E378" s="30"/>
      <c r="F378" s="30"/>
    </row>
    <row r="379" spans="1:6" ht="40.5" customHeight="1" x14ac:dyDescent="0.25">
      <c r="A379" s="48"/>
      <c r="B379" s="49"/>
      <c r="C379" s="49"/>
      <c r="D379" s="50"/>
      <c r="E379" s="30"/>
      <c r="F379" s="30"/>
    </row>
    <row r="380" spans="1:6" ht="35.25" customHeight="1" x14ac:dyDescent="0.25">
      <c r="A380" s="48"/>
      <c r="B380" s="49"/>
      <c r="C380" s="49"/>
      <c r="D380" s="50"/>
      <c r="E380" s="30"/>
      <c r="F380" s="30"/>
    </row>
    <row r="381" spans="1:6" ht="37.5" customHeight="1" x14ac:dyDescent="0.25">
      <c r="A381" s="48"/>
      <c r="B381" s="49"/>
      <c r="C381" s="49"/>
      <c r="D381" s="50"/>
      <c r="E381" s="30"/>
      <c r="F381" s="30"/>
    </row>
    <row r="382" spans="1:6" ht="33" customHeight="1" x14ac:dyDescent="0.25">
      <c r="A382" s="48"/>
      <c r="B382" s="49"/>
      <c r="C382" s="49"/>
      <c r="D382" s="50"/>
      <c r="E382" s="30"/>
      <c r="F382" s="30"/>
    </row>
    <row r="383" spans="1:6" ht="34.5" customHeight="1" x14ac:dyDescent="0.25">
      <c r="A383" s="48"/>
      <c r="B383" s="49"/>
      <c r="C383" s="49"/>
      <c r="D383" s="50"/>
      <c r="E383" s="30"/>
      <c r="F383" s="30"/>
    </row>
    <row r="384" spans="1:6" ht="42.75" customHeight="1" x14ac:dyDescent="0.25">
      <c r="A384" s="48"/>
      <c r="B384" s="49"/>
      <c r="C384" s="49"/>
      <c r="D384" s="50"/>
      <c r="E384" s="30"/>
      <c r="F384" s="30"/>
    </row>
    <row r="385" spans="1:6" ht="36" customHeight="1" x14ac:dyDescent="0.25">
      <c r="A385" s="48"/>
      <c r="B385" s="49"/>
      <c r="C385" s="49"/>
      <c r="D385" s="50"/>
      <c r="E385" s="30"/>
      <c r="F385" s="30"/>
    </row>
    <row r="386" spans="1:6" ht="39" customHeight="1" x14ac:dyDescent="0.25">
      <c r="A386" s="48"/>
      <c r="B386" s="49"/>
      <c r="C386" s="49"/>
      <c r="D386" s="50"/>
      <c r="E386" s="30"/>
      <c r="F386" s="30"/>
    </row>
    <row r="387" spans="1:6" ht="36.75" customHeight="1" x14ac:dyDescent="0.25">
      <c r="A387" s="48"/>
      <c r="B387" s="49"/>
      <c r="C387" s="49"/>
      <c r="D387" s="50"/>
      <c r="E387" s="30"/>
      <c r="F387" s="30"/>
    </row>
    <row r="388" spans="1:6" ht="36" customHeight="1" x14ac:dyDescent="0.25">
      <c r="A388" s="48"/>
      <c r="B388" s="49"/>
      <c r="C388" s="49"/>
      <c r="D388" s="50"/>
      <c r="E388" s="30"/>
      <c r="F388" s="30"/>
    </row>
    <row r="389" spans="1:6" ht="30" customHeight="1" x14ac:dyDescent="0.25">
      <c r="A389" s="48"/>
      <c r="B389" s="49"/>
      <c r="C389" s="49"/>
      <c r="D389" s="50"/>
      <c r="E389" s="30"/>
      <c r="F389" s="30"/>
    </row>
    <row r="390" spans="1:6" ht="37.5" customHeight="1" x14ac:dyDescent="0.25">
      <c r="A390" s="48"/>
      <c r="B390" s="49"/>
      <c r="C390" s="49"/>
      <c r="D390" s="50"/>
      <c r="E390" s="30"/>
      <c r="F390" s="30"/>
    </row>
    <row r="391" spans="1:6" ht="35.25" customHeight="1" x14ac:dyDescent="0.25">
      <c r="A391" s="48"/>
      <c r="B391" s="49"/>
      <c r="C391" s="49"/>
      <c r="D391" s="50"/>
      <c r="E391" s="30"/>
      <c r="F391" s="30"/>
    </row>
    <row r="392" spans="1:6" ht="38.25" customHeight="1" x14ac:dyDescent="0.25">
      <c r="A392" s="48"/>
      <c r="B392" s="49"/>
      <c r="C392" s="49"/>
      <c r="D392" s="50"/>
      <c r="E392" s="30"/>
      <c r="F392" s="30"/>
    </row>
    <row r="393" spans="1:6" ht="40.5" customHeight="1" x14ac:dyDescent="0.25">
      <c r="A393" s="48"/>
      <c r="B393" s="49"/>
      <c r="C393" s="49"/>
      <c r="D393" s="50"/>
      <c r="E393" s="30"/>
      <c r="F393" s="30"/>
    </row>
    <row r="394" spans="1:6" ht="42.75" customHeight="1" x14ac:dyDescent="0.25">
      <c r="A394" s="44"/>
      <c r="B394" s="45"/>
      <c r="C394" s="45"/>
      <c r="D394" s="46"/>
      <c r="E394" s="47"/>
      <c r="F394" s="47"/>
    </row>
    <row r="395" spans="1:6" ht="31.5" customHeight="1" x14ac:dyDescent="0.25">
      <c r="A395" s="41"/>
      <c r="B395" s="42"/>
      <c r="C395" s="42"/>
      <c r="D395" s="43"/>
      <c r="E395" s="29"/>
      <c r="F395" s="29"/>
    </row>
    <row r="396" spans="1:6" ht="40.5" customHeight="1" x14ac:dyDescent="0.25">
      <c r="A396" s="41"/>
      <c r="B396" s="42"/>
      <c r="C396" s="42"/>
      <c r="D396" s="43"/>
      <c r="E396" s="29"/>
      <c r="F396" s="29"/>
    </row>
    <row r="397" spans="1:6" ht="34.5" customHeight="1" x14ac:dyDescent="0.25">
      <c r="A397" s="41"/>
      <c r="B397" s="42"/>
      <c r="C397" s="42"/>
      <c r="D397" s="43"/>
      <c r="E397" s="29"/>
      <c r="F397" s="29"/>
    </row>
    <row r="398" spans="1:6" ht="33" customHeight="1" x14ac:dyDescent="0.25">
      <c r="A398" s="41"/>
      <c r="B398" s="42"/>
      <c r="C398" s="42"/>
      <c r="D398" s="43"/>
      <c r="E398" s="29"/>
      <c r="F398" s="29"/>
    </row>
    <row r="399" spans="1:6" ht="38.25" customHeight="1" x14ac:dyDescent="0.25">
      <c r="A399" s="41"/>
      <c r="B399" s="42"/>
      <c r="C399" s="42"/>
      <c r="D399" s="43"/>
      <c r="E399" s="29"/>
      <c r="F399" s="29"/>
    </row>
    <row r="400" spans="1:6" ht="32.25" customHeight="1" x14ac:dyDescent="0.25">
      <c r="A400" s="41"/>
      <c r="B400" s="42"/>
      <c r="C400" s="42"/>
      <c r="D400" s="43"/>
      <c r="E400" s="29"/>
      <c r="F400" s="29"/>
    </row>
    <row r="401" spans="1:6" ht="37.5" customHeight="1" x14ac:dyDescent="0.25">
      <c r="A401" s="41"/>
      <c r="B401" s="42"/>
      <c r="C401" s="42"/>
      <c r="D401" s="43"/>
      <c r="E401" s="29"/>
      <c r="F401" s="29"/>
    </row>
    <row r="402" spans="1:6" ht="38.25" customHeight="1" x14ac:dyDescent="0.25">
      <c r="A402" s="41"/>
      <c r="B402" s="42"/>
      <c r="C402" s="42"/>
      <c r="D402" s="43"/>
      <c r="E402" s="29"/>
      <c r="F402" s="29"/>
    </row>
    <row r="403" spans="1:6" ht="43.5" customHeight="1" x14ac:dyDescent="0.25">
      <c r="A403" s="41"/>
      <c r="B403" s="42"/>
      <c r="C403" s="42"/>
      <c r="D403" s="43"/>
      <c r="E403" s="29"/>
      <c r="F403" s="29"/>
    </row>
    <row r="404" spans="1:6" ht="45" customHeight="1" x14ac:dyDescent="0.25">
      <c r="A404" s="41"/>
      <c r="B404" s="42"/>
      <c r="C404" s="42"/>
      <c r="D404" s="43"/>
      <c r="E404" s="29"/>
      <c r="F404" s="29"/>
    </row>
    <row r="405" spans="1:6" ht="48" customHeight="1" x14ac:dyDescent="0.25">
      <c r="A405" s="41"/>
      <c r="B405" s="42"/>
      <c r="C405" s="42"/>
      <c r="D405" s="43"/>
      <c r="E405" s="29"/>
      <c r="F405" s="29"/>
    </row>
    <row r="406" spans="1:6" ht="47.25" customHeight="1" x14ac:dyDescent="0.25">
      <c r="A406" s="41"/>
      <c r="B406" s="42"/>
      <c r="C406" s="42"/>
      <c r="D406" s="43"/>
      <c r="E406" s="29"/>
      <c r="F406" s="29"/>
    </row>
    <row r="407" spans="1:6" ht="42.75" customHeight="1" x14ac:dyDescent="0.25">
      <c r="A407" s="41"/>
      <c r="B407" s="42"/>
      <c r="C407" s="42"/>
      <c r="D407" s="43"/>
      <c r="E407" s="29"/>
      <c r="F407" s="29"/>
    </row>
    <row r="408" spans="1:6" ht="39.75" customHeight="1" x14ac:dyDescent="0.25">
      <c r="A408" s="41"/>
      <c r="B408" s="42"/>
      <c r="C408" s="42"/>
      <c r="D408" s="43"/>
      <c r="E408" s="29"/>
      <c r="F408" s="29"/>
    </row>
    <row r="409" spans="1:6" ht="42.75" customHeight="1" x14ac:dyDescent="0.25">
      <c r="A409" s="41"/>
      <c r="B409" s="42"/>
      <c r="C409" s="42"/>
      <c r="D409" s="43"/>
      <c r="E409" s="29"/>
      <c r="F409" s="29"/>
    </row>
    <row r="410" spans="1:6" ht="43.5" customHeight="1" x14ac:dyDescent="0.25">
      <c r="A410" s="41"/>
      <c r="B410" s="42"/>
      <c r="C410" s="42"/>
      <c r="D410" s="43"/>
      <c r="E410" s="29"/>
      <c r="F410" s="29"/>
    </row>
    <row r="411" spans="1:6" ht="42.75" customHeight="1" x14ac:dyDescent="0.25">
      <c r="A411" s="41"/>
      <c r="B411" s="42"/>
      <c r="C411" s="42"/>
      <c r="D411" s="43"/>
      <c r="E411" s="29"/>
      <c r="F411" s="29"/>
    </row>
    <row r="412" spans="1:6" ht="46.5" customHeight="1" x14ac:dyDescent="0.25">
      <c r="A412" s="41"/>
      <c r="B412" s="42"/>
      <c r="C412" s="42"/>
      <c r="D412" s="43"/>
      <c r="E412" s="29"/>
      <c r="F412" s="29"/>
    </row>
    <row r="413" spans="1:6" ht="34.5" customHeight="1" x14ac:dyDescent="0.25">
      <c r="A413" s="41"/>
      <c r="B413" s="42"/>
      <c r="C413" s="42"/>
      <c r="D413" s="43"/>
      <c r="E413" s="29"/>
      <c r="F413" s="29"/>
    </row>
    <row r="414" spans="1:6" ht="39" customHeight="1" x14ac:dyDescent="0.25">
      <c r="A414" s="41"/>
      <c r="B414" s="42"/>
      <c r="C414" s="42"/>
      <c r="D414" s="43"/>
      <c r="E414" s="29"/>
      <c r="F414" s="29"/>
    </row>
    <row r="415" spans="1:6" ht="33.75" customHeight="1" x14ac:dyDescent="0.25">
      <c r="A415" s="41"/>
      <c r="B415" s="42"/>
      <c r="C415" s="42"/>
      <c r="D415" s="43"/>
      <c r="E415" s="29"/>
      <c r="F415" s="29"/>
    </row>
    <row r="416" spans="1:6" ht="33" customHeight="1" x14ac:dyDescent="0.25">
      <c r="A416" s="41"/>
      <c r="B416" s="42"/>
      <c r="C416" s="42"/>
      <c r="D416" s="43"/>
      <c r="E416" s="29"/>
      <c r="F416" s="29"/>
    </row>
    <row r="417" spans="1:6" x14ac:dyDescent="0.25">
      <c r="A417" s="41"/>
      <c r="B417" s="42"/>
      <c r="C417" s="42"/>
      <c r="D417" s="43"/>
      <c r="E417" s="29"/>
      <c r="F417" s="29"/>
    </row>
    <row r="418" spans="1:6" x14ac:dyDescent="0.25">
      <c r="A418" s="41"/>
      <c r="B418" s="42"/>
      <c r="C418" s="42"/>
      <c r="D418" s="43"/>
      <c r="E418" s="29"/>
      <c r="F418" s="29"/>
    </row>
    <row r="419" spans="1:6" x14ac:dyDescent="0.25">
      <c r="A419" s="41"/>
      <c r="B419" s="42"/>
      <c r="C419" s="42"/>
      <c r="D419" s="43"/>
      <c r="E419" s="29"/>
      <c r="F419" s="29"/>
    </row>
    <row r="420" spans="1:6" x14ac:dyDescent="0.25">
      <c r="A420" s="41"/>
      <c r="B420" s="42"/>
      <c r="C420" s="42"/>
      <c r="D420" s="43"/>
      <c r="E420" s="29"/>
      <c r="F420" s="29"/>
    </row>
    <row r="421" spans="1:6" x14ac:dyDescent="0.25">
      <c r="A421" s="41"/>
      <c r="B421" s="42"/>
      <c r="C421" s="42"/>
      <c r="D421" s="43"/>
      <c r="E421" s="29"/>
      <c r="F421" s="29"/>
    </row>
    <row r="422" spans="1:6" x14ac:dyDescent="0.25">
      <c r="A422" s="41"/>
      <c r="B422" s="42"/>
      <c r="C422" s="42"/>
      <c r="D422" s="43"/>
      <c r="E422" s="29"/>
      <c r="F422" s="29"/>
    </row>
    <row r="423" spans="1:6" x14ac:dyDescent="0.25">
      <c r="A423" s="41"/>
      <c r="B423" s="42"/>
      <c r="C423" s="42"/>
      <c r="D423" s="43"/>
      <c r="E423" s="29"/>
      <c r="F423" s="29"/>
    </row>
    <row r="424" spans="1:6" x14ac:dyDescent="0.25">
      <c r="A424" s="41"/>
      <c r="B424" s="42"/>
      <c r="C424" s="42"/>
      <c r="D424" s="43"/>
      <c r="E424" s="29"/>
      <c r="F424" s="29"/>
    </row>
    <row r="425" spans="1:6" x14ac:dyDescent="0.25">
      <c r="A425" s="41"/>
      <c r="B425" s="42"/>
      <c r="C425" s="42"/>
      <c r="D425" s="43"/>
      <c r="E425" s="29"/>
      <c r="F425" s="29"/>
    </row>
    <row r="426" spans="1:6" x14ac:dyDescent="0.25">
      <c r="A426" s="41"/>
      <c r="B426" s="42"/>
      <c r="C426" s="42"/>
      <c r="D426" s="43"/>
      <c r="E426" s="29"/>
      <c r="F426" s="29"/>
    </row>
    <row r="427" spans="1:6" ht="38.25" customHeight="1" x14ac:dyDescent="0.25">
      <c r="A427" s="41"/>
      <c r="B427" s="42"/>
      <c r="C427" s="42"/>
      <c r="D427" s="43"/>
      <c r="E427" s="29"/>
      <c r="F427" s="29"/>
    </row>
    <row r="428" spans="1:6" x14ac:dyDescent="0.25">
      <c r="A428" s="41"/>
      <c r="B428" s="42"/>
      <c r="C428" s="42"/>
      <c r="D428" s="43"/>
      <c r="E428" s="29"/>
      <c r="F428" s="29"/>
    </row>
    <row r="429" spans="1:6" ht="34.5" customHeight="1" x14ac:dyDescent="0.25">
      <c r="A429" s="41"/>
      <c r="B429" s="42"/>
      <c r="C429" s="42"/>
      <c r="D429" s="43"/>
      <c r="E429" s="29"/>
      <c r="F429" s="29"/>
    </row>
    <row r="430" spans="1:6" x14ac:dyDescent="0.25">
      <c r="A430" s="41"/>
      <c r="B430" s="42"/>
      <c r="C430" s="42"/>
      <c r="D430" s="43"/>
      <c r="E430" s="29"/>
      <c r="F430" s="29"/>
    </row>
    <row r="431" spans="1:6" ht="36" customHeight="1" x14ac:dyDescent="0.25">
      <c r="A431" s="41"/>
      <c r="B431" s="42"/>
      <c r="C431" s="42"/>
      <c r="D431" s="43"/>
      <c r="E431" s="29"/>
      <c r="F431" s="29"/>
    </row>
    <row r="432" spans="1:6" x14ac:dyDescent="0.25">
      <c r="A432" s="41"/>
      <c r="B432" s="42"/>
      <c r="C432" s="42"/>
      <c r="D432" s="43"/>
      <c r="E432" s="29"/>
      <c r="F432" s="29"/>
    </row>
    <row r="433" spans="1:6" ht="31.5" customHeight="1" x14ac:dyDescent="0.25">
      <c r="A433" s="41"/>
      <c r="B433" s="42"/>
      <c r="C433" s="42"/>
      <c r="D433" s="43"/>
      <c r="E433" s="29"/>
      <c r="F433" s="29"/>
    </row>
    <row r="434" spans="1:6" ht="39.75" customHeight="1" x14ac:dyDescent="0.25">
      <c r="A434" s="41"/>
      <c r="B434" s="42"/>
      <c r="C434" s="42"/>
      <c r="D434" s="43"/>
      <c r="E434" s="29"/>
      <c r="F434" s="29"/>
    </row>
    <row r="435" spans="1:6" ht="34.5" customHeight="1" x14ac:dyDescent="0.25">
      <c r="A435" s="41"/>
      <c r="B435" s="42"/>
      <c r="C435" s="42"/>
      <c r="D435" s="43"/>
      <c r="E435" s="29"/>
      <c r="F435" s="29"/>
    </row>
    <row r="436" spans="1:6" ht="33" customHeight="1" x14ac:dyDescent="0.25">
      <c r="A436" s="41"/>
      <c r="B436" s="42"/>
      <c r="C436" s="42"/>
      <c r="D436" s="43"/>
      <c r="E436" s="29"/>
      <c r="F436" s="29"/>
    </row>
    <row r="437" spans="1:6" x14ac:dyDescent="0.25">
      <c r="A437" s="41"/>
      <c r="B437" s="42"/>
      <c r="C437" s="42"/>
      <c r="D437" s="43"/>
      <c r="E437" s="29"/>
      <c r="F437" s="29"/>
    </row>
    <row r="438" spans="1:6" x14ac:dyDescent="0.25">
      <c r="A438" s="41"/>
      <c r="B438" s="42"/>
      <c r="C438" s="42"/>
      <c r="D438" s="43"/>
      <c r="E438" s="29"/>
      <c r="F438" s="29"/>
    </row>
    <row r="439" spans="1:6" ht="33" customHeight="1" x14ac:dyDescent="0.25">
      <c r="A439" s="41"/>
      <c r="B439" s="42"/>
      <c r="C439" s="42"/>
      <c r="D439" s="43"/>
      <c r="E439" s="29"/>
      <c r="F439" s="29"/>
    </row>
    <row r="440" spans="1:6" ht="25.5" customHeight="1" x14ac:dyDescent="0.25">
      <c r="A440" s="41"/>
      <c r="B440" s="42"/>
      <c r="C440" s="42"/>
      <c r="D440" s="43"/>
      <c r="E440" s="29"/>
      <c r="F440" s="29"/>
    </row>
    <row r="441" spans="1:6" ht="29.25" customHeight="1" x14ac:dyDescent="0.25">
      <c r="A441" s="41"/>
      <c r="B441" s="42"/>
      <c r="C441" s="42"/>
      <c r="D441" s="43"/>
      <c r="E441" s="29"/>
      <c r="F441" s="29"/>
    </row>
    <row r="442" spans="1:6" ht="32.25" customHeight="1" x14ac:dyDescent="0.25">
      <c r="A442" s="41"/>
      <c r="B442" s="42"/>
      <c r="C442" s="42"/>
      <c r="D442" s="43"/>
      <c r="E442" s="29"/>
      <c r="F442" s="29"/>
    </row>
    <row r="443" spans="1:6" ht="48.75" customHeight="1" x14ac:dyDescent="0.25">
      <c r="A443" s="41"/>
      <c r="B443" s="42"/>
      <c r="C443" s="42"/>
      <c r="D443" s="43"/>
      <c r="E443" s="29"/>
      <c r="F443" s="29"/>
    </row>
    <row r="444" spans="1:6" ht="31.5" customHeight="1" x14ac:dyDescent="0.25">
      <c r="A444" s="41"/>
      <c r="B444" s="42"/>
      <c r="C444" s="42"/>
      <c r="D444" s="43"/>
      <c r="E444" s="29"/>
      <c r="F444" s="29"/>
    </row>
    <row r="445" spans="1:6" ht="24.75" customHeight="1" x14ac:dyDescent="0.25">
      <c r="A445" s="41"/>
      <c r="B445" s="42"/>
      <c r="C445" s="42"/>
      <c r="D445" s="43"/>
      <c r="E445" s="29"/>
      <c r="F445" s="29"/>
    </row>
    <row r="446" spans="1:6" ht="30.75" customHeight="1" x14ac:dyDescent="0.25">
      <c r="A446" s="41"/>
      <c r="B446" s="42"/>
      <c r="C446" s="42"/>
      <c r="D446" s="43"/>
      <c r="E446" s="29"/>
      <c r="F446" s="29"/>
    </row>
    <row r="447" spans="1:6" ht="34.5" customHeight="1" x14ac:dyDescent="0.25">
      <c r="A447" s="41"/>
      <c r="B447" s="42"/>
      <c r="C447" s="42"/>
      <c r="D447" s="43"/>
      <c r="E447" s="29"/>
      <c r="F447" s="29"/>
    </row>
    <row r="448" spans="1:6" ht="41.25" customHeight="1" x14ac:dyDescent="0.25">
      <c r="A448" s="41"/>
      <c r="B448" s="42"/>
      <c r="C448" s="42"/>
      <c r="D448" s="43"/>
      <c r="E448" s="29"/>
      <c r="F448" s="29"/>
    </row>
    <row r="449" spans="1:6" ht="43.5" customHeight="1" x14ac:dyDescent="0.25">
      <c r="A449" s="41"/>
      <c r="B449" s="42"/>
      <c r="C449" s="42"/>
      <c r="D449" s="43"/>
      <c r="E449" s="29"/>
      <c r="F449" s="29"/>
    </row>
    <row r="450" spans="1:6" ht="37.5" customHeight="1" x14ac:dyDescent="0.25">
      <c r="A450" s="41"/>
      <c r="B450" s="42"/>
      <c r="C450" s="42"/>
      <c r="D450" s="43"/>
      <c r="E450" s="29"/>
      <c r="F450" s="29"/>
    </row>
    <row r="451" spans="1:6" ht="43.5" customHeight="1" x14ac:dyDescent="0.25">
      <c r="A451" s="41"/>
      <c r="B451" s="42"/>
      <c r="C451" s="42"/>
      <c r="D451" s="43"/>
      <c r="E451" s="29"/>
      <c r="F451" s="29"/>
    </row>
    <row r="452" spans="1:6" ht="40.5" customHeight="1" x14ac:dyDescent="0.25">
      <c r="A452" s="41"/>
      <c r="B452" s="42"/>
      <c r="C452" s="42"/>
      <c r="D452" s="43"/>
      <c r="E452" s="29"/>
      <c r="F452" s="29"/>
    </row>
    <row r="453" spans="1:6" x14ac:dyDescent="0.25">
      <c r="A453" s="41"/>
      <c r="B453" s="42"/>
      <c r="C453" s="42"/>
      <c r="D453" s="43"/>
      <c r="E453" s="29"/>
      <c r="F453" s="29"/>
    </row>
    <row r="454" spans="1:6" ht="44.25" customHeight="1" x14ac:dyDescent="0.25">
      <c r="A454" s="41"/>
      <c r="B454" s="42"/>
      <c r="C454" s="42"/>
      <c r="D454" s="43"/>
      <c r="E454" s="29"/>
      <c r="F454" s="29"/>
    </row>
    <row r="455" spans="1:6" ht="22.5" customHeight="1" x14ac:dyDescent="0.25">
      <c r="A455" s="41"/>
      <c r="B455" s="42"/>
      <c r="C455" s="42"/>
      <c r="D455" s="43"/>
      <c r="E455" s="29"/>
      <c r="F455" s="29"/>
    </row>
    <row r="456" spans="1:6" ht="30" customHeight="1" x14ac:dyDescent="0.25">
      <c r="A456" s="41"/>
      <c r="B456" s="42"/>
      <c r="C456" s="42"/>
      <c r="D456" s="43"/>
      <c r="E456" s="29"/>
      <c r="F456" s="29"/>
    </row>
    <row r="457" spans="1:6" ht="24.75" customHeight="1" x14ac:dyDescent="0.25">
      <c r="A457" s="41"/>
      <c r="B457" s="42"/>
      <c r="C457" s="42"/>
      <c r="D457" s="43"/>
      <c r="E457" s="29"/>
      <c r="F457" s="29"/>
    </row>
    <row r="458" spans="1:6" ht="27" customHeight="1" x14ac:dyDescent="0.25">
      <c r="A458" s="41"/>
      <c r="B458" s="42"/>
      <c r="C458" s="42"/>
      <c r="D458" s="43"/>
      <c r="E458" s="29"/>
      <c r="F458" s="29"/>
    </row>
    <row r="459" spans="1:6" x14ac:dyDescent="0.25">
      <c r="A459" s="41"/>
      <c r="B459" s="42"/>
      <c r="C459" s="42"/>
      <c r="D459" s="43"/>
      <c r="E459" s="29"/>
      <c r="F459" s="29"/>
    </row>
    <row r="460" spans="1:6" ht="42" customHeight="1" x14ac:dyDescent="0.25">
      <c r="A460" s="41"/>
      <c r="B460" s="42"/>
      <c r="C460" s="42"/>
      <c r="D460" s="43"/>
      <c r="E460" s="29"/>
      <c r="F460" s="29"/>
    </row>
    <row r="461" spans="1:6" ht="57.75" customHeight="1" x14ac:dyDescent="0.25">
      <c r="A461" s="41"/>
      <c r="B461" s="42"/>
      <c r="C461" s="42"/>
      <c r="D461" s="43"/>
      <c r="E461" s="29"/>
      <c r="F461" s="29"/>
    </row>
    <row r="462" spans="1:6" ht="88.5" customHeight="1" x14ac:dyDescent="0.25">
      <c r="A462" s="41"/>
      <c r="B462" s="42"/>
      <c r="C462" s="42"/>
      <c r="D462" s="43"/>
      <c r="E462" s="29"/>
      <c r="F462" s="29"/>
    </row>
    <row r="463" spans="1:6" ht="48.75" customHeight="1" x14ac:dyDescent="0.25">
      <c r="A463" s="41"/>
      <c r="B463" s="42"/>
      <c r="C463" s="42"/>
      <c r="D463" s="43"/>
      <c r="E463" s="29"/>
      <c r="F463" s="29"/>
    </row>
    <row r="464" spans="1:6" ht="51.75" customHeight="1" x14ac:dyDescent="0.25">
      <c r="A464" s="41"/>
      <c r="B464" s="42"/>
      <c r="C464" s="42"/>
      <c r="D464" s="43"/>
      <c r="E464" s="29"/>
      <c r="F464" s="29"/>
    </row>
    <row r="465" spans="1:6" ht="37.5" customHeight="1" x14ac:dyDescent="0.25">
      <c r="A465" s="41"/>
      <c r="B465" s="42"/>
      <c r="C465" s="42"/>
      <c r="D465" s="43"/>
      <c r="E465" s="29"/>
      <c r="F465" s="29"/>
    </row>
    <row r="466" spans="1:6" ht="37.5" customHeight="1" x14ac:dyDescent="0.25">
      <c r="A466" s="41"/>
      <c r="B466" s="42"/>
      <c r="C466" s="42"/>
      <c r="D466" s="43"/>
      <c r="E466" s="29"/>
      <c r="F466" s="29"/>
    </row>
    <row r="467" spans="1:6" ht="38.25" customHeight="1" x14ac:dyDescent="0.25">
      <c r="A467" s="41"/>
      <c r="B467" s="42"/>
      <c r="C467" s="42"/>
      <c r="D467" s="43"/>
      <c r="E467" s="29"/>
      <c r="F467" s="29"/>
    </row>
    <row r="468" spans="1:6" ht="36.75" customHeight="1" x14ac:dyDescent="0.25">
      <c r="A468" s="41"/>
      <c r="B468" s="42"/>
      <c r="C468" s="42"/>
      <c r="D468" s="43"/>
      <c r="E468" s="29"/>
      <c r="F468" s="29"/>
    </row>
    <row r="469" spans="1:6" ht="39.75" customHeight="1" x14ac:dyDescent="0.25">
      <c r="A469" s="41"/>
      <c r="B469" s="42"/>
      <c r="C469" s="42"/>
      <c r="D469" s="43"/>
      <c r="E469" s="29"/>
      <c r="F469" s="29"/>
    </row>
    <row r="470" spans="1:6" ht="41.25" customHeight="1" x14ac:dyDescent="0.25">
      <c r="A470" s="41"/>
      <c r="B470" s="42"/>
      <c r="C470" s="42"/>
      <c r="D470" s="43"/>
      <c r="E470" s="29"/>
      <c r="F470" s="29"/>
    </row>
    <row r="471" spans="1:6" ht="54.75" customHeight="1" x14ac:dyDescent="0.25">
      <c r="A471" s="41"/>
      <c r="B471" s="42"/>
      <c r="C471" s="42"/>
      <c r="D471" s="43"/>
      <c r="E471" s="29"/>
      <c r="F471" s="29"/>
    </row>
    <row r="472" spans="1:6" ht="57" customHeight="1" x14ac:dyDescent="0.25">
      <c r="A472" s="41"/>
      <c r="B472" s="42"/>
      <c r="C472" s="42"/>
      <c r="D472" s="43"/>
      <c r="E472" s="29"/>
      <c r="F472" s="29"/>
    </row>
    <row r="473" spans="1:6" ht="125.25" customHeight="1" x14ac:dyDescent="0.25">
      <c r="A473" s="41"/>
      <c r="B473" s="42"/>
      <c r="C473" s="42"/>
      <c r="D473" s="43"/>
      <c r="E473" s="29"/>
      <c r="F473" s="29"/>
    </row>
    <row r="474" spans="1:6" ht="32.25" customHeight="1" x14ac:dyDescent="0.25">
      <c r="A474" s="41"/>
      <c r="B474" s="42"/>
      <c r="C474" s="42"/>
      <c r="D474" s="43"/>
      <c r="E474" s="29"/>
      <c r="F474" s="29"/>
    </row>
    <row r="475" spans="1:6" ht="60.75" customHeight="1" x14ac:dyDescent="0.25">
      <c r="A475" s="41"/>
      <c r="B475" s="42"/>
      <c r="C475" s="42"/>
      <c r="D475" s="43"/>
      <c r="E475" s="29"/>
      <c r="F475" s="29"/>
    </row>
    <row r="476" spans="1:6" ht="42" customHeight="1" x14ac:dyDescent="0.25">
      <c r="A476" s="41"/>
      <c r="B476" s="42"/>
      <c r="C476" s="42"/>
      <c r="D476" s="43"/>
      <c r="E476" s="29"/>
      <c r="F476" s="29"/>
    </row>
    <row r="477" spans="1:6" ht="26.25" customHeight="1" x14ac:dyDescent="0.25">
      <c r="A477" s="41"/>
      <c r="B477" s="42"/>
      <c r="C477" s="42"/>
      <c r="D477" s="43"/>
      <c r="E477" s="29"/>
      <c r="F477" s="29"/>
    </row>
    <row r="478" spans="1:6" ht="30.75" customHeight="1" x14ac:dyDescent="0.25">
      <c r="A478" s="41"/>
      <c r="B478" s="42"/>
      <c r="C478" s="42"/>
      <c r="D478" s="43"/>
      <c r="E478" s="29"/>
      <c r="F478" s="29"/>
    </row>
    <row r="479" spans="1:6" ht="45" customHeight="1" x14ac:dyDescent="0.25">
      <c r="A479" s="41"/>
      <c r="B479" s="42"/>
      <c r="C479" s="42"/>
      <c r="D479" s="43"/>
      <c r="E479" s="29"/>
      <c r="F479" s="29"/>
    </row>
    <row r="480" spans="1:6" ht="81" customHeight="1" x14ac:dyDescent="0.25">
      <c r="A480" s="41"/>
      <c r="B480" s="42"/>
      <c r="C480" s="42"/>
      <c r="D480" s="43"/>
      <c r="E480" s="29"/>
      <c r="F480" s="29"/>
    </row>
    <row r="481" spans="1:6" ht="84.75" customHeight="1" x14ac:dyDescent="0.25">
      <c r="A481" s="41"/>
      <c r="B481" s="42"/>
      <c r="C481" s="42"/>
      <c r="D481" s="43"/>
      <c r="E481" s="29"/>
      <c r="F481" s="29"/>
    </row>
    <row r="482" spans="1:6" ht="32.25" customHeight="1" x14ac:dyDescent="0.25">
      <c r="A482" s="41"/>
      <c r="B482" s="42"/>
      <c r="C482" s="42"/>
      <c r="D482" s="43"/>
      <c r="E482" s="29"/>
      <c r="F482" s="29"/>
    </row>
    <row r="483" spans="1:6" ht="37.5" customHeight="1" x14ac:dyDescent="0.25">
      <c r="A483" s="41"/>
      <c r="B483" s="42"/>
      <c r="C483" s="42"/>
      <c r="D483" s="43"/>
      <c r="E483" s="29"/>
      <c r="F483" s="29"/>
    </row>
    <row r="484" spans="1:6" ht="50.25" customHeight="1" x14ac:dyDescent="0.25">
      <c r="A484" s="41"/>
      <c r="B484" s="42"/>
      <c r="C484" s="42"/>
      <c r="D484" s="43"/>
      <c r="E484" s="29"/>
      <c r="F484" s="29"/>
    </row>
    <row r="485" spans="1:6" ht="26.25" customHeight="1" x14ac:dyDescent="0.25">
      <c r="A485" s="41"/>
      <c r="B485" s="42"/>
      <c r="C485" s="42"/>
      <c r="D485" s="43"/>
      <c r="E485" s="29"/>
      <c r="F485" s="29"/>
    </row>
    <row r="486" spans="1:6" x14ac:dyDescent="0.25">
      <c r="A486" s="41"/>
      <c r="B486" s="42"/>
      <c r="C486" s="42"/>
      <c r="D486" s="43"/>
      <c r="E486" s="29"/>
      <c r="F486" s="29"/>
    </row>
    <row r="487" spans="1:6" x14ac:dyDescent="0.25">
      <c r="A487" s="41"/>
      <c r="B487" s="42"/>
      <c r="C487" s="42"/>
      <c r="D487" s="43"/>
      <c r="E487" s="29"/>
      <c r="F487" s="29"/>
    </row>
    <row r="488" spans="1:6" x14ac:dyDescent="0.25">
      <c r="A488" s="41"/>
      <c r="B488" s="42"/>
      <c r="C488" s="42"/>
      <c r="D488" s="43"/>
      <c r="E488" s="29"/>
      <c r="F488" s="29"/>
    </row>
    <row r="489" spans="1:6" x14ac:dyDescent="0.25">
      <c r="A489" s="41"/>
      <c r="B489" s="42"/>
      <c r="C489" s="42"/>
      <c r="D489" s="43"/>
      <c r="E489" s="29"/>
      <c r="F489" s="29"/>
    </row>
    <row r="490" spans="1:6" ht="31.5" customHeight="1" x14ac:dyDescent="0.25">
      <c r="A490" s="41"/>
      <c r="B490" s="42"/>
      <c r="C490" s="42"/>
      <c r="D490" s="43"/>
      <c r="E490" s="29"/>
      <c r="F490" s="29"/>
    </row>
    <row r="491" spans="1:6" ht="32.25" customHeight="1" x14ac:dyDescent="0.25">
      <c r="A491" s="41"/>
      <c r="B491" s="42"/>
      <c r="C491" s="42"/>
      <c r="D491" s="43"/>
      <c r="E491" s="29"/>
      <c r="F491" s="29"/>
    </row>
    <row r="492" spans="1:6" ht="24.75" customHeight="1" x14ac:dyDescent="0.25">
      <c r="A492" s="41"/>
      <c r="B492" s="42"/>
      <c r="C492" s="42"/>
      <c r="D492" s="43"/>
      <c r="E492" s="29"/>
      <c r="F492" s="29"/>
    </row>
    <row r="493" spans="1:6" ht="29.25" customHeight="1" x14ac:dyDescent="0.25">
      <c r="A493" s="41"/>
      <c r="B493" s="42"/>
      <c r="C493" s="42"/>
      <c r="D493" s="43"/>
      <c r="E493" s="29"/>
      <c r="F493" s="29"/>
    </row>
    <row r="494" spans="1:6" ht="28.5" customHeight="1" x14ac:dyDescent="0.25">
      <c r="A494" s="41"/>
      <c r="B494" s="42"/>
      <c r="C494" s="42"/>
      <c r="D494" s="43"/>
      <c r="E494" s="29"/>
      <c r="F494" s="29"/>
    </row>
    <row r="495" spans="1:6" x14ac:dyDescent="0.25">
      <c r="A495" s="41"/>
      <c r="B495" s="42"/>
      <c r="C495" s="42"/>
      <c r="D495" s="43"/>
      <c r="E495" s="29"/>
      <c r="F495" s="29"/>
    </row>
    <row r="496" spans="1:6" x14ac:dyDescent="0.25">
      <c r="A496" s="41"/>
      <c r="B496" s="42"/>
      <c r="C496" s="42"/>
      <c r="D496" s="43"/>
      <c r="E496" s="29"/>
      <c r="F496" s="29"/>
    </row>
    <row r="497" spans="1:6" x14ac:dyDescent="0.25">
      <c r="A497" s="41"/>
      <c r="B497" s="42"/>
      <c r="C497" s="42"/>
      <c r="D497" s="43"/>
      <c r="E497" s="29"/>
      <c r="F497" s="29"/>
    </row>
    <row r="498" spans="1:6" ht="28.5" customHeight="1" x14ac:dyDescent="0.25">
      <c r="A498" s="41"/>
      <c r="B498" s="42"/>
      <c r="C498" s="42"/>
      <c r="D498" s="43"/>
      <c r="E498" s="29"/>
      <c r="F498" s="29"/>
    </row>
    <row r="499" spans="1:6" x14ac:dyDescent="0.25">
      <c r="A499" s="41"/>
      <c r="B499" s="42"/>
      <c r="C499" s="42"/>
      <c r="D499" s="43"/>
      <c r="E499" s="29"/>
      <c r="F499" s="29"/>
    </row>
    <row r="500" spans="1:6" ht="46.5" customHeight="1" x14ac:dyDescent="0.25">
      <c r="A500" s="41"/>
      <c r="B500" s="42"/>
      <c r="C500" s="42"/>
      <c r="D500" s="43"/>
      <c r="E500" s="29"/>
      <c r="F500" s="29"/>
    </row>
    <row r="501" spans="1:6" ht="42" customHeight="1" x14ac:dyDescent="0.25">
      <c r="A501" s="41"/>
      <c r="B501" s="42"/>
      <c r="C501" s="42"/>
      <c r="D501" s="43"/>
      <c r="E501" s="29"/>
      <c r="F501" s="29"/>
    </row>
    <row r="502" spans="1:6" x14ac:dyDescent="0.25">
      <c r="A502" s="41"/>
      <c r="B502" s="42"/>
      <c r="C502" s="42"/>
      <c r="D502" s="43"/>
      <c r="E502" s="29"/>
      <c r="F502" s="29"/>
    </row>
    <row r="503" spans="1:6" x14ac:dyDescent="0.25">
      <c r="A503" s="41"/>
      <c r="B503" s="42"/>
      <c r="C503" s="42"/>
      <c r="D503" s="43"/>
      <c r="E503" s="29"/>
      <c r="F503" s="29"/>
    </row>
    <row r="504" spans="1:6" ht="44.25" customHeight="1" x14ac:dyDescent="0.25">
      <c r="A504" s="41"/>
      <c r="B504" s="42"/>
      <c r="C504" s="42"/>
      <c r="D504" s="43"/>
      <c r="E504" s="29"/>
      <c r="F504" s="29"/>
    </row>
    <row r="505" spans="1:6" x14ac:dyDescent="0.25">
      <c r="A505" s="41"/>
      <c r="B505" s="42"/>
      <c r="C505" s="42"/>
      <c r="D505" s="43"/>
      <c r="E505" s="29"/>
      <c r="F505" s="29"/>
    </row>
    <row r="506" spans="1:6" ht="45" customHeight="1" x14ac:dyDescent="0.25">
      <c r="A506" s="41"/>
      <c r="B506" s="42"/>
      <c r="C506" s="42"/>
      <c r="D506" s="43"/>
      <c r="E506" s="29"/>
      <c r="F506" s="29"/>
    </row>
    <row r="507" spans="1:6" ht="38.25" customHeight="1" x14ac:dyDescent="0.25">
      <c r="A507" s="41"/>
      <c r="B507" s="42"/>
      <c r="C507" s="42"/>
      <c r="D507" s="43"/>
      <c r="E507" s="29"/>
      <c r="F507" s="29"/>
    </row>
    <row r="508" spans="1:6" ht="28.5" customHeight="1" x14ac:dyDescent="0.25">
      <c r="A508" s="41"/>
      <c r="B508" s="42"/>
      <c r="C508" s="42"/>
      <c r="D508" s="43"/>
      <c r="E508" s="29"/>
      <c r="F508" s="29"/>
    </row>
    <row r="509" spans="1:6" ht="36.75" customHeight="1" x14ac:dyDescent="0.25">
      <c r="A509" s="41"/>
      <c r="B509" s="42"/>
      <c r="C509" s="42"/>
      <c r="D509" s="43"/>
      <c r="E509" s="29"/>
      <c r="F509" s="29"/>
    </row>
    <row r="510" spans="1:6" ht="28.5" customHeight="1" x14ac:dyDescent="0.25">
      <c r="A510" s="41"/>
      <c r="B510" s="42"/>
      <c r="C510" s="42"/>
      <c r="D510" s="43"/>
      <c r="E510" s="29"/>
      <c r="F510" s="29"/>
    </row>
    <row r="511" spans="1:6" ht="36.75" customHeight="1" x14ac:dyDescent="0.25">
      <c r="A511" s="41"/>
      <c r="B511" s="42"/>
      <c r="C511" s="42"/>
      <c r="D511" s="43"/>
      <c r="E511" s="29"/>
      <c r="F511" s="29"/>
    </row>
    <row r="512" spans="1:6" ht="27.75" customHeight="1" x14ac:dyDescent="0.25">
      <c r="A512" s="41"/>
      <c r="B512" s="42"/>
      <c r="C512" s="42"/>
      <c r="D512" s="43"/>
      <c r="E512" s="29"/>
      <c r="F512" s="29"/>
    </row>
    <row r="513" spans="1:6" ht="29.25" customHeight="1" x14ac:dyDescent="0.25">
      <c r="A513" s="41"/>
      <c r="B513" s="42"/>
      <c r="C513" s="42"/>
      <c r="D513" s="43"/>
      <c r="E513" s="29"/>
      <c r="F513" s="29"/>
    </row>
    <row r="514" spans="1:6" ht="25.5" customHeight="1" x14ac:dyDescent="0.25">
      <c r="A514" s="41"/>
      <c r="B514" s="42"/>
      <c r="C514" s="42"/>
      <c r="D514" s="43"/>
      <c r="E514" s="29"/>
      <c r="F514" s="29"/>
    </row>
    <row r="515" spans="1:6" ht="30.75" customHeight="1" x14ac:dyDescent="0.25">
      <c r="A515" s="41"/>
      <c r="B515" s="42"/>
      <c r="C515" s="42"/>
      <c r="D515" s="43"/>
      <c r="E515" s="29"/>
      <c r="F515" s="29"/>
    </row>
    <row r="516" spans="1:6" ht="24" customHeight="1" x14ac:dyDescent="0.25">
      <c r="A516" s="41"/>
      <c r="B516" s="42"/>
      <c r="C516" s="42"/>
      <c r="D516" s="43"/>
      <c r="E516" s="29"/>
      <c r="F516" s="29"/>
    </row>
    <row r="517" spans="1:6" ht="30.75" customHeight="1" x14ac:dyDescent="0.25">
      <c r="A517" s="41"/>
      <c r="B517" s="42"/>
      <c r="C517" s="42"/>
      <c r="D517" s="43"/>
      <c r="E517" s="29"/>
      <c r="F517" s="29"/>
    </row>
    <row r="518" spans="1:6" ht="26.25" customHeight="1" x14ac:dyDescent="0.25">
      <c r="A518" s="41"/>
      <c r="B518" s="42"/>
      <c r="C518" s="42"/>
      <c r="D518" s="43"/>
      <c r="E518" s="29"/>
      <c r="F518" s="29"/>
    </row>
    <row r="519" spans="1:6" ht="26.25" customHeight="1" x14ac:dyDescent="0.25">
      <c r="A519" s="41"/>
      <c r="B519" s="42"/>
      <c r="C519" s="42"/>
      <c r="D519" s="43"/>
      <c r="E519" s="29"/>
      <c r="F519" s="29"/>
    </row>
    <row r="520" spans="1:6" ht="30" customHeight="1" x14ac:dyDescent="0.25">
      <c r="A520" s="41"/>
      <c r="B520" s="42"/>
      <c r="C520" s="42"/>
      <c r="D520" s="43"/>
      <c r="E520" s="29"/>
      <c r="F520" s="29"/>
    </row>
    <row r="521" spans="1:6" ht="24.75" customHeight="1" x14ac:dyDescent="0.25">
      <c r="A521" s="41"/>
      <c r="B521" s="42"/>
      <c r="C521" s="42"/>
      <c r="D521" s="43"/>
      <c r="E521" s="29"/>
      <c r="F521" s="29"/>
    </row>
    <row r="522" spans="1:6" x14ac:dyDescent="0.25">
      <c r="A522" s="41"/>
      <c r="B522" s="42"/>
      <c r="C522" s="42"/>
      <c r="D522" s="43"/>
      <c r="E522" s="29"/>
      <c r="F522" s="29"/>
    </row>
    <row r="523" spans="1:6" ht="25.5" customHeight="1" x14ac:dyDescent="0.25">
      <c r="A523" s="41"/>
      <c r="B523" s="42"/>
      <c r="C523" s="42"/>
      <c r="D523" s="43"/>
      <c r="E523" s="29"/>
      <c r="F523" s="29"/>
    </row>
    <row r="524" spans="1:6" ht="27" customHeight="1" x14ac:dyDescent="0.25">
      <c r="A524" s="41"/>
      <c r="B524" s="42"/>
      <c r="C524" s="42"/>
      <c r="D524" s="43"/>
      <c r="E524" s="29"/>
      <c r="F524" s="29"/>
    </row>
    <row r="525" spans="1:6" ht="28.5" customHeight="1" x14ac:dyDescent="0.25">
      <c r="A525" s="41"/>
      <c r="B525" s="42"/>
      <c r="C525" s="42"/>
      <c r="D525" s="43"/>
      <c r="E525" s="29"/>
      <c r="F525" s="29"/>
    </row>
    <row r="526" spans="1:6" ht="23.25" customHeight="1" x14ac:dyDescent="0.25">
      <c r="A526" s="41"/>
      <c r="B526" s="42"/>
      <c r="C526" s="42"/>
      <c r="D526" s="43"/>
      <c r="E526" s="29"/>
      <c r="F526" s="29"/>
    </row>
    <row r="527" spans="1:6" ht="29.25" customHeight="1" x14ac:dyDescent="0.25">
      <c r="A527" s="41"/>
      <c r="B527" s="42"/>
      <c r="C527" s="42"/>
      <c r="D527" s="43"/>
      <c r="E527" s="29"/>
      <c r="F527" s="29"/>
    </row>
    <row r="528" spans="1:6" ht="24" customHeight="1" x14ac:dyDescent="0.25">
      <c r="A528" s="41"/>
      <c r="B528" s="42"/>
      <c r="C528" s="42"/>
      <c r="D528" s="43"/>
      <c r="E528" s="29"/>
      <c r="F528" s="29"/>
    </row>
    <row r="529" spans="1:6" ht="21.75" customHeight="1" x14ac:dyDescent="0.25">
      <c r="A529" s="41"/>
      <c r="B529" s="42"/>
      <c r="C529" s="42"/>
      <c r="D529" s="43"/>
      <c r="E529" s="29"/>
      <c r="F529" s="29"/>
    </row>
    <row r="530" spans="1:6" ht="24.75" customHeight="1" x14ac:dyDescent="0.25">
      <c r="A530" s="41"/>
      <c r="B530" s="42"/>
      <c r="C530" s="42"/>
      <c r="D530" s="43"/>
      <c r="E530" s="29"/>
      <c r="F530" s="29"/>
    </row>
    <row r="531" spans="1:6" ht="28.5" customHeight="1" x14ac:dyDescent="0.25">
      <c r="A531" s="41"/>
      <c r="B531" s="42"/>
      <c r="C531" s="42"/>
      <c r="D531" s="43"/>
      <c r="E531" s="29"/>
      <c r="F531" s="29"/>
    </row>
    <row r="532" spans="1:6" ht="29.25" customHeight="1" x14ac:dyDescent="0.25">
      <c r="A532" s="41"/>
      <c r="B532" s="42"/>
      <c r="C532" s="42"/>
      <c r="D532" s="43"/>
      <c r="E532" s="29"/>
      <c r="F532" s="29"/>
    </row>
    <row r="533" spans="1:6" ht="28.5" customHeight="1" x14ac:dyDescent="0.25">
      <c r="A533" s="41"/>
      <c r="B533" s="42"/>
      <c r="C533" s="42"/>
      <c r="D533" s="43"/>
      <c r="E533" s="29"/>
      <c r="F533" s="29"/>
    </row>
    <row r="534" spans="1:6" ht="33.75" customHeight="1" x14ac:dyDescent="0.25">
      <c r="A534" s="41"/>
      <c r="B534" s="42"/>
      <c r="C534" s="42"/>
      <c r="D534" s="43"/>
      <c r="E534" s="29"/>
      <c r="F534" s="29"/>
    </row>
    <row r="535" spans="1:6" ht="26.25" customHeight="1" x14ac:dyDescent="0.25">
      <c r="A535" s="41"/>
      <c r="B535" s="42"/>
      <c r="C535" s="42"/>
      <c r="D535" s="43"/>
      <c r="E535" s="29"/>
      <c r="F535" s="29"/>
    </row>
    <row r="536" spans="1:6" ht="29.25" customHeight="1" x14ac:dyDescent="0.25">
      <c r="A536" s="41"/>
      <c r="B536" s="42"/>
      <c r="C536" s="42"/>
      <c r="D536" s="43"/>
      <c r="E536" s="29"/>
      <c r="F536" s="29"/>
    </row>
    <row r="537" spans="1:6" ht="41.25" customHeight="1" x14ac:dyDescent="0.25">
      <c r="A537" s="41"/>
      <c r="B537" s="42"/>
      <c r="C537" s="42"/>
      <c r="D537" s="43"/>
      <c r="E537" s="29"/>
      <c r="F537" s="29"/>
    </row>
    <row r="538" spans="1:6" ht="38.25" customHeight="1" x14ac:dyDescent="0.25">
      <c r="A538" s="41"/>
      <c r="B538" s="42"/>
      <c r="C538" s="42"/>
      <c r="D538" s="43"/>
      <c r="E538" s="29"/>
      <c r="F538" s="29"/>
    </row>
    <row r="539" spans="1:6" ht="45.75" customHeight="1" x14ac:dyDescent="0.25">
      <c r="A539" s="41"/>
      <c r="B539" s="42"/>
      <c r="C539" s="42"/>
      <c r="D539" s="43"/>
      <c r="E539" s="29"/>
      <c r="F539" s="29"/>
    </row>
    <row r="540" spans="1:6" ht="39" customHeight="1" x14ac:dyDescent="0.25">
      <c r="A540" s="41"/>
      <c r="B540" s="42"/>
      <c r="C540" s="42"/>
      <c r="D540" s="43"/>
      <c r="E540" s="29"/>
      <c r="F540" s="29"/>
    </row>
    <row r="541" spans="1:6" ht="33.75" customHeight="1" x14ac:dyDescent="0.25">
      <c r="A541" s="41"/>
      <c r="B541" s="42"/>
      <c r="C541" s="42"/>
      <c r="D541" s="43"/>
      <c r="E541" s="29"/>
      <c r="F541" s="29"/>
    </row>
    <row r="542" spans="1:6" ht="31.5" customHeight="1" x14ac:dyDescent="0.25">
      <c r="A542" s="41"/>
      <c r="B542" s="42"/>
      <c r="C542" s="42"/>
      <c r="D542" s="43"/>
      <c r="E542" s="29"/>
      <c r="F542" s="29"/>
    </row>
    <row r="543" spans="1:6" ht="31.5" customHeight="1" x14ac:dyDescent="0.25">
      <c r="A543" s="41"/>
      <c r="B543" s="42"/>
      <c r="C543" s="42"/>
      <c r="D543" s="43"/>
      <c r="E543" s="29"/>
      <c r="F543" s="29"/>
    </row>
    <row r="544" spans="1:6" x14ac:dyDescent="0.25">
      <c r="A544" s="41"/>
      <c r="B544" s="42"/>
      <c r="C544" s="42"/>
      <c r="D544" s="43"/>
      <c r="E544" s="29"/>
      <c r="F544" s="29"/>
    </row>
    <row r="545" spans="1:6" x14ac:dyDescent="0.25">
      <c r="A545" s="41"/>
      <c r="B545" s="42"/>
      <c r="C545" s="42"/>
      <c r="D545" s="43"/>
      <c r="E545" s="29"/>
      <c r="F545" s="29"/>
    </row>
    <row r="546" spans="1:6" ht="32.25" customHeight="1" x14ac:dyDescent="0.25">
      <c r="A546" s="41"/>
      <c r="B546" s="42"/>
      <c r="C546" s="42"/>
      <c r="D546" s="43"/>
      <c r="E546" s="29"/>
      <c r="F546" s="29"/>
    </row>
    <row r="547" spans="1:6" ht="38.25" customHeight="1" x14ac:dyDescent="0.25">
      <c r="A547" s="41"/>
      <c r="B547" s="42"/>
      <c r="C547" s="42"/>
      <c r="D547" s="43"/>
      <c r="E547" s="29"/>
      <c r="F547" s="29"/>
    </row>
    <row r="548" spans="1:6" ht="52.5" customHeight="1" x14ac:dyDescent="0.25">
      <c r="A548" s="41"/>
      <c r="B548" s="42"/>
      <c r="C548" s="42"/>
      <c r="D548" s="43"/>
      <c r="E548" s="29"/>
      <c r="F548" s="29"/>
    </row>
    <row r="549" spans="1:6" ht="39.75" customHeight="1" x14ac:dyDescent="0.25">
      <c r="A549" s="41"/>
      <c r="B549" s="42"/>
      <c r="C549" s="42"/>
      <c r="D549" s="43"/>
      <c r="E549" s="29"/>
      <c r="F549" s="29"/>
    </row>
    <row r="550" spans="1:6" ht="34.5" customHeight="1" x14ac:dyDescent="0.25">
      <c r="A550" s="41"/>
      <c r="B550" s="42"/>
      <c r="C550" s="42"/>
      <c r="D550" s="43"/>
      <c r="E550" s="29"/>
      <c r="F550" s="29"/>
    </row>
    <row r="551" spans="1:6" ht="34.5" customHeight="1" x14ac:dyDescent="0.25">
      <c r="A551" s="41"/>
      <c r="B551" s="42"/>
      <c r="C551" s="42"/>
      <c r="D551" s="43"/>
      <c r="E551" s="29"/>
      <c r="F551" s="29"/>
    </row>
    <row r="552" spans="1:6" ht="39" customHeight="1" x14ac:dyDescent="0.25">
      <c r="A552" s="41"/>
      <c r="B552" s="42"/>
      <c r="C552" s="42"/>
      <c r="D552" s="43"/>
      <c r="E552" s="29"/>
      <c r="F552" s="29"/>
    </row>
    <row r="553" spans="1:6" ht="38.25" customHeight="1" x14ac:dyDescent="0.25">
      <c r="A553" s="41"/>
      <c r="B553" s="42"/>
      <c r="C553" s="42"/>
      <c r="D553" s="43"/>
      <c r="E553" s="29"/>
      <c r="F553" s="29"/>
    </row>
    <row r="554" spans="1:6" ht="47.25" customHeight="1" x14ac:dyDescent="0.25">
      <c r="A554" s="41"/>
      <c r="B554" s="42"/>
      <c r="C554" s="42"/>
      <c r="D554" s="43"/>
      <c r="E554" s="29"/>
      <c r="F554" s="29"/>
    </row>
    <row r="555" spans="1:6" ht="31.5" customHeight="1" x14ac:dyDescent="0.25">
      <c r="A555" s="41"/>
      <c r="B555" s="42"/>
      <c r="C555" s="42"/>
      <c r="D555" s="43"/>
      <c r="E555" s="29"/>
      <c r="F555" s="29"/>
    </row>
    <row r="556" spans="1:6" ht="40.5" customHeight="1" x14ac:dyDescent="0.25">
      <c r="A556" s="41"/>
      <c r="B556" s="42"/>
      <c r="C556" s="42"/>
      <c r="D556" s="43"/>
      <c r="E556" s="29"/>
      <c r="F556" s="29"/>
    </row>
    <row r="557" spans="1:6" ht="40.5" customHeight="1" x14ac:dyDescent="0.25">
      <c r="A557" s="41"/>
      <c r="B557" s="42"/>
      <c r="C557" s="42"/>
      <c r="D557" s="43"/>
      <c r="E557" s="29"/>
      <c r="F557" s="29"/>
    </row>
    <row r="558" spans="1:6" ht="38.25" customHeight="1" x14ac:dyDescent="0.25">
      <c r="A558" s="41"/>
      <c r="B558" s="42"/>
      <c r="C558" s="42"/>
      <c r="D558" s="43"/>
      <c r="E558" s="29"/>
      <c r="F558" s="29"/>
    </row>
    <row r="559" spans="1:6" ht="34.5" customHeight="1" x14ac:dyDescent="0.25">
      <c r="A559" s="41"/>
      <c r="B559" s="42"/>
      <c r="C559" s="42"/>
      <c r="D559" s="43"/>
      <c r="E559" s="29"/>
      <c r="F559" s="29"/>
    </row>
    <row r="560" spans="1:6" ht="41.25" customHeight="1" x14ac:dyDescent="0.25">
      <c r="A560" s="41"/>
      <c r="B560" s="42"/>
      <c r="C560" s="42"/>
      <c r="D560" s="43"/>
      <c r="E560" s="29"/>
      <c r="F560" s="29"/>
    </row>
    <row r="561" spans="1:6" ht="36.75" customHeight="1" x14ac:dyDescent="0.25">
      <c r="A561" s="41"/>
      <c r="B561" s="42"/>
      <c r="C561" s="42"/>
      <c r="D561" s="43"/>
      <c r="E561" s="29"/>
      <c r="F561" s="29"/>
    </row>
    <row r="562" spans="1:6" ht="38.25" customHeight="1" x14ac:dyDescent="0.25">
      <c r="A562" s="41"/>
      <c r="B562" s="42"/>
      <c r="C562" s="42"/>
      <c r="D562" s="43"/>
      <c r="E562" s="29"/>
      <c r="F562" s="29"/>
    </row>
    <row r="563" spans="1:6" ht="37.5" customHeight="1" x14ac:dyDescent="0.25">
      <c r="A563" s="41"/>
      <c r="B563" s="42"/>
      <c r="C563" s="42"/>
      <c r="D563" s="43"/>
      <c r="E563" s="29"/>
      <c r="F563" s="29"/>
    </row>
    <row r="564" spans="1:6" ht="45.75" customHeight="1" x14ac:dyDescent="0.25">
      <c r="A564" s="41"/>
      <c r="B564" s="42"/>
      <c r="C564" s="42"/>
      <c r="D564" s="43"/>
      <c r="E564" s="29"/>
      <c r="F564" s="29"/>
    </row>
    <row r="565" spans="1:6" ht="32.25" customHeight="1" x14ac:dyDescent="0.25">
      <c r="A565" s="41"/>
      <c r="B565" s="42"/>
      <c r="C565" s="42"/>
      <c r="D565" s="43"/>
      <c r="E565" s="29"/>
      <c r="F565" s="29"/>
    </row>
    <row r="566" spans="1:6" ht="35.25" customHeight="1" x14ac:dyDescent="0.25">
      <c r="A566" s="41"/>
      <c r="B566" s="42"/>
      <c r="C566" s="42"/>
      <c r="D566" s="43"/>
      <c r="E566" s="29"/>
      <c r="F566" s="29"/>
    </row>
    <row r="567" spans="1:6" ht="34.5" customHeight="1" x14ac:dyDescent="0.25">
      <c r="A567" s="41"/>
      <c r="B567" s="42"/>
      <c r="C567" s="42"/>
      <c r="D567" s="43"/>
      <c r="E567" s="29"/>
      <c r="F567" s="29"/>
    </row>
    <row r="568" spans="1:6" ht="39" customHeight="1" x14ac:dyDescent="0.25">
      <c r="A568" s="41"/>
      <c r="B568" s="42"/>
      <c r="C568" s="42"/>
      <c r="D568" s="43"/>
      <c r="E568" s="29"/>
      <c r="F568" s="29"/>
    </row>
    <row r="569" spans="1:6" ht="36.75" customHeight="1" x14ac:dyDescent="0.25">
      <c r="A569" s="41"/>
      <c r="B569" s="42"/>
      <c r="C569" s="42"/>
      <c r="D569" s="43"/>
      <c r="E569" s="29"/>
      <c r="F569" s="29"/>
    </row>
    <row r="570" spans="1:6" ht="29.25" customHeight="1" x14ac:dyDescent="0.25">
      <c r="A570" s="41"/>
      <c r="B570" s="42"/>
      <c r="C570" s="42"/>
      <c r="D570" s="43"/>
      <c r="E570" s="29"/>
      <c r="F570" s="29"/>
    </row>
    <row r="571" spans="1:6" ht="32.25" customHeight="1" x14ac:dyDescent="0.25">
      <c r="A571" s="41"/>
      <c r="B571" s="42"/>
      <c r="C571" s="42"/>
      <c r="D571" s="43"/>
      <c r="E571" s="29"/>
      <c r="F571" s="29"/>
    </row>
    <row r="572" spans="1:6" ht="37.5" customHeight="1" x14ac:dyDescent="0.25">
      <c r="A572" s="41"/>
      <c r="B572" s="42"/>
      <c r="C572" s="42"/>
      <c r="D572" s="43"/>
      <c r="E572" s="29"/>
      <c r="F572" s="29"/>
    </row>
    <row r="573" spans="1:6" ht="37.5" customHeight="1" x14ac:dyDescent="0.25">
      <c r="A573" s="41"/>
      <c r="B573" s="42"/>
      <c r="C573" s="42"/>
      <c r="D573" s="43"/>
      <c r="E573" s="29"/>
      <c r="F573" s="29"/>
    </row>
    <row r="574" spans="1:6" ht="43.5" customHeight="1" x14ac:dyDescent="0.25">
      <c r="A574" s="41"/>
      <c r="B574" s="42"/>
      <c r="C574" s="42"/>
      <c r="D574" s="43"/>
      <c r="E574" s="29"/>
      <c r="F574" s="29"/>
    </row>
    <row r="575" spans="1:6" ht="38.25" customHeight="1" x14ac:dyDescent="0.25">
      <c r="A575" s="41"/>
      <c r="B575" s="42"/>
      <c r="C575" s="42"/>
      <c r="D575" s="43"/>
      <c r="E575" s="29"/>
      <c r="F575" s="29"/>
    </row>
    <row r="576" spans="1:6" ht="30.75" customHeight="1" x14ac:dyDescent="0.25">
      <c r="A576" s="41"/>
      <c r="B576" s="42"/>
      <c r="C576" s="42"/>
      <c r="D576" s="43"/>
      <c r="E576" s="29"/>
      <c r="F576" s="29"/>
    </row>
    <row r="577" spans="1:6" ht="36" customHeight="1" x14ac:dyDescent="0.25">
      <c r="A577" s="41"/>
      <c r="B577" s="42"/>
      <c r="C577" s="42"/>
      <c r="D577" s="43"/>
      <c r="E577" s="29"/>
      <c r="F577" s="29"/>
    </row>
    <row r="578" spans="1:6" ht="54" customHeight="1" x14ac:dyDescent="0.25">
      <c r="A578" s="41"/>
      <c r="B578" s="42"/>
      <c r="C578" s="42"/>
      <c r="D578" s="43"/>
      <c r="E578" s="29"/>
      <c r="F578" s="29"/>
    </row>
    <row r="579" spans="1:6" ht="39" customHeight="1" x14ac:dyDescent="0.25">
      <c r="A579" s="41"/>
      <c r="B579" s="42"/>
      <c r="C579" s="42"/>
      <c r="D579" s="43"/>
      <c r="E579" s="29"/>
      <c r="F579" s="29"/>
    </row>
    <row r="580" spans="1:6" ht="36" customHeight="1" x14ac:dyDescent="0.25">
      <c r="A580" s="41"/>
      <c r="B580" s="42"/>
      <c r="C580" s="42"/>
      <c r="D580" s="43"/>
      <c r="E580" s="29"/>
      <c r="F580" s="29"/>
    </row>
    <row r="581" spans="1:6" ht="39.75" customHeight="1" x14ac:dyDescent="0.25">
      <c r="A581" s="41"/>
      <c r="B581" s="42"/>
      <c r="C581" s="42"/>
      <c r="D581" s="43"/>
      <c r="E581" s="29"/>
      <c r="F581" s="29"/>
    </row>
    <row r="582" spans="1:6" ht="31.5" customHeight="1" x14ac:dyDescent="0.25">
      <c r="A582" s="41"/>
      <c r="B582" s="42"/>
      <c r="C582" s="42"/>
      <c r="D582" s="43"/>
      <c r="E582" s="29"/>
      <c r="F582" s="29"/>
    </row>
    <row r="583" spans="1:6" ht="45" customHeight="1" x14ac:dyDescent="0.25">
      <c r="A583" s="41"/>
      <c r="B583" s="42"/>
      <c r="C583" s="42"/>
      <c r="D583" s="43"/>
      <c r="E583" s="29"/>
      <c r="F583" s="29"/>
    </row>
    <row r="584" spans="1:6" ht="35.25" customHeight="1" x14ac:dyDescent="0.25">
      <c r="A584" s="41"/>
      <c r="B584" s="42"/>
      <c r="C584" s="42"/>
      <c r="D584" s="43"/>
      <c r="E584" s="29"/>
      <c r="F584" s="29"/>
    </row>
    <row r="585" spans="1:6" ht="38.25" customHeight="1" x14ac:dyDescent="0.25">
      <c r="A585" s="41"/>
      <c r="B585" s="42"/>
      <c r="C585" s="42"/>
      <c r="D585" s="43"/>
      <c r="E585" s="29"/>
      <c r="F585" s="29"/>
    </row>
    <row r="586" spans="1:6" ht="36" customHeight="1" x14ac:dyDescent="0.25">
      <c r="A586" s="41"/>
      <c r="B586" s="42"/>
      <c r="C586" s="42"/>
      <c r="D586" s="43"/>
      <c r="E586" s="29"/>
      <c r="F586" s="29"/>
    </row>
    <row r="587" spans="1:6" ht="36" customHeight="1" x14ac:dyDescent="0.25">
      <c r="A587" s="41"/>
      <c r="B587" s="42"/>
      <c r="C587" s="42"/>
      <c r="D587" s="43"/>
      <c r="E587" s="29"/>
      <c r="F587" s="29"/>
    </row>
    <row r="588" spans="1:6" ht="36" customHeight="1" x14ac:dyDescent="0.25">
      <c r="A588" s="41"/>
      <c r="B588" s="42"/>
      <c r="C588" s="42"/>
      <c r="D588" s="43"/>
      <c r="E588" s="29"/>
      <c r="F588" s="29"/>
    </row>
    <row r="589" spans="1:6" ht="33" customHeight="1" x14ac:dyDescent="0.25">
      <c r="A589" s="41"/>
      <c r="B589" s="42"/>
      <c r="C589" s="42"/>
      <c r="D589" s="43"/>
      <c r="E589" s="29"/>
      <c r="F589" s="29"/>
    </row>
    <row r="590" spans="1:6" ht="33" customHeight="1" x14ac:dyDescent="0.25">
      <c r="A590" s="41"/>
      <c r="B590" s="42"/>
      <c r="C590" s="42"/>
      <c r="D590" s="43"/>
      <c r="E590" s="29"/>
      <c r="F590" s="29"/>
    </row>
    <row r="591" spans="1:6" ht="29.25" customHeight="1" x14ac:dyDescent="0.25">
      <c r="A591" s="41"/>
      <c r="B591" s="42"/>
      <c r="C591" s="42"/>
      <c r="D591" s="43"/>
      <c r="E591" s="29"/>
      <c r="F591" s="29"/>
    </row>
    <row r="592" spans="1:6" ht="36" customHeight="1" x14ac:dyDescent="0.25">
      <c r="A592" s="41"/>
      <c r="B592" s="42"/>
      <c r="C592" s="42"/>
      <c r="D592" s="43"/>
      <c r="E592" s="29"/>
      <c r="F592" s="29"/>
    </row>
    <row r="593" spans="1:6" ht="33.75" customHeight="1" x14ac:dyDescent="0.25">
      <c r="A593" s="41"/>
      <c r="B593" s="42"/>
      <c r="C593" s="42"/>
      <c r="D593" s="43"/>
      <c r="E593" s="29"/>
      <c r="F593" s="29"/>
    </row>
    <row r="594" spans="1:6" ht="36" customHeight="1" x14ac:dyDescent="0.25">
      <c r="A594" s="41"/>
      <c r="B594" s="42"/>
      <c r="C594" s="42"/>
      <c r="D594" s="43"/>
      <c r="E594" s="29"/>
      <c r="F594" s="29"/>
    </row>
    <row r="595" spans="1:6" ht="38.25" customHeight="1" x14ac:dyDescent="0.25">
      <c r="A595" s="41"/>
      <c r="B595" s="42"/>
      <c r="C595" s="42"/>
      <c r="D595" s="43"/>
      <c r="E595" s="29"/>
      <c r="F595" s="29"/>
    </row>
    <row r="596" spans="1:6" ht="32.25" customHeight="1" x14ac:dyDescent="0.25">
      <c r="A596" s="41"/>
      <c r="B596" s="42"/>
      <c r="C596" s="42"/>
      <c r="D596" s="43"/>
      <c r="E596" s="29"/>
      <c r="F596" s="29"/>
    </row>
    <row r="597" spans="1:6" ht="44.25" customHeight="1" x14ac:dyDescent="0.25">
      <c r="A597" s="41"/>
      <c r="B597" s="42"/>
      <c r="C597" s="42"/>
      <c r="D597" s="43"/>
      <c r="E597" s="29"/>
      <c r="F597" s="29"/>
    </row>
    <row r="598" spans="1:6" ht="40.5" customHeight="1" x14ac:dyDescent="0.25">
      <c r="A598" s="41"/>
      <c r="B598" s="42"/>
      <c r="C598" s="42"/>
      <c r="D598" s="43"/>
      <c r="E598" s="29"/>
      <c r="F598" s="29"/>
    </row>
    <row r="599" spans="1:6" ht="45" customHeight="1" x14ac:dyDescent="0.25">
      <c r="A599" s="41"/>
      <c r="B599" s="42"/>
      <c r="C599" s="42"/>
      <c r="D599" s="43"/>
      <c r="E599" s="29"/>
      <c r="F599" s="29"/>
    </row>
    <row r="600" spans="1:6" ht="46.5" customHeight="1" x14ac:dyDescent="0.25">
      <c r="A600" s="41"/>
      <c r="B600" s="42"/>
      <c r="C600" s="42"/>
      <c r="D600" s="43"/>
      <c r="E600" s="29"/>
      <c r="F600" s="29"/>
    </row>
    <row r="601" spans="1:6" ht="41.25" customHeight="1" x14ac:dyDescent="0.25">
      <c r="A601" s="41"/>
      <c r="B601" s="42"/>
      <c r="C601" s="42"/>
      <c r="D601" s="43"/>
      <c r="E601" s="29"/>
      <c r="F601" s="29"/>
    </row>
    <row r="602" spans="1:6" ht="44.25" customHeight="1" x14ac:dyDescent="0.25">
      <c r="A602" s="41"/>
      <c r="B602" s="42"/>
      <c r="C602" s="42"/>
      <c r="D602" s="43"/>
      <c r="E602" s="29"/>
      <c r="F602" s="29"/>
    </row>
    <row r="603" spans="1:6" ht="42" customHeight="1" x14ac:dyDescent="0.25">
      <c r="A603" s="41"/>
      <c r="B603" s="42"/>
      <c r="C603" s="42"/>
      <c r="D603" s="43"/>
      <c r="E603" s="29"/>
      <c r="F603" s="29"/>
    </row>
    <row r="604" spans="1:6" ht="39" customHeight="1" x14ac:dyDescent="0.25">
      <c r="A604" s="41"/>
      <c r="B604" s="42"/>
      <c r="C604" s="42"/>
      <c r="D604" s="43"/>
      <c r="E604" s="29"/>
      <c r="F604" s="29"/>
    </row>
    <row r="605" spans="1:6" ht="39" customHeight="1" x14ac:dyDescent="0.25">
      <c r="A605" s="41"/>
      <c r="B605" s="42"/>
      <c r="C605" s="42"/>
      <c r="D605" s="43"/>
      <c r="E605" s="29"/>
      <c r="F605" s="29"/>
    </row>
    <row r="606" spans="1:6" ht="38.25" customHeight="1" x14ac:dyDescent="0.25">
      <c r="A606" s="41"/>
      <c r="B606" s="42"/>
      <c r="C606" s="42"/>
      <c r="D606" s="43"/>
      <c r="E606" s="29"/>
      <c r="F606" s="29"/>
    </row>
    <row r="607" spans="1:6" ht="31.5" customHeight="1" x14ac:dyDescent="0.25">
      <c r="A607" s="41"/>
      <c r="B607" s="42"/>
      <c r="C607" s="42"/>
      <c r="D607" s="43"/>
      <c r="E607" s="29"/>
      <c r="F607" s="29"/>
    </row>
    <row r="608" spans="1:6" ht="35.25" customHeight="1" x14ac:dyDescent="0.25">
      <c r="A608" s="41"/>
      <c r="B608" s="42"/>
      <c r="C608" s="42"/>
      <c r="D608" s="43"/>
      <c r="E608" s="29"/>
      <c r="F608" s="29"/>
    </row>
    <row r="609" spans="1:6" ht="36.75" customHeight="1" x14ac:dyDescent="0.25">
      <c r="A609" s="41"/>
      <c r="B609" s="42"/>
      <c r="C609" s="42"/>
      <c r="D609" s="43"/>
      <c r="E609" s="29"/>
      <c r="F609" s="29"/>
    </row>
    <row r="610" spans="1:6" ht="35.25" customHeight="1" x14ac:dyDescent="0.25">
      <c r="A610" s="41"/>
      <c r="B610" s="42"/>
      <c r="C610" s="42"/>
      <c r="D610" s="43"/>
      <c r="E610" s="29"/>
      <c r="F610" s="29"/>
    </row>
    <row r="611" spans="1:6" ht="40.5" customHeight="1" x14ac:dyDescent="0.25">
      <c r="A611" s="41"/>
      <c r="B611" s="42"/>
      <c r="C611" s="42"/>
      <c r="D611" s="43"/>
      <c r="E611" s="29"/>
      <c r="F611" s="29"/>
    </row>
    <row r="612" spans="1:6" ht="28.5" customHeight="1" x14ac:dyDescent="0.25">
      <c r="A612" s="41"/>
      <c r="B612" s="42"/>
      <c r="C612" s="42"/>
      <c r="D612" s="43"/>
      <c r="E612" s="29"/>
      <c r="F612" s="29"/>
    </row>
    <row r="613" spans="1:6" ht="34.5" customHeight="1" x14ac:dyDescent="0.25">
      <c r="A613" s="41"/>
      <c r="B613" s="42"/>
      <c r="C613" s="42"/>
      <c r="D613" s="43"/>
      <c r="E613" s="29"/>
      <c r="F613" s="29"/>
    </row>
    <row r="614" spans="1:6" ht="30" customHeight="1" x14ac:dyDescent="0.25">
      <c r="A614" s="41"/>
      <c r="B614" s="42"/>
      <c r="C614" s="42"/>
      <c r="D614" s="43"/>
      <c r="E614" s="29"/>
      <c r="F614" s="29"/>
    </row>
    <row r="615" spans="1:6" ht="66" customHeight="1" x14ac:dyDescent="0.25">
      <c r="A615" s="41"/>
      <c r="B615" s="42"/>
      <c r="C615" s="42"/>
      <c r="D615" s="43"/>
      <c r="E615" s="29"/>
      <c r="F615" s="29"/>
    </row>
    <row r="616" spans="1:6" ht="75.75" customHeight="1" x14ac:dyDescent="0.25">
      <c r="A616" s="41"/>
      <c r="B616" s="42"/>
      <c r="C616" s="42"/>
      <c r="D616" s="43"/>
      <c r="E616" s="29"/>
      <c r="F616" s="29"/>
    </row>
    <row r="617" spans="1:6" ht="53.25" customHeight="1" x14ac:dyDescent="0.25">
      <c r="A617" s="41"/>
      <c r="B617" s="42"/>
      <c r="C617" s="42"/>
      <c r="D617" s="43"/>
      <c r="E617" s="29"/>
      <c r="F617" s="29"/>
    </row>
    <row r="618" spans="1:6" ht="41.25" customHeight="1" x14ac:dyDescent="0.25">
      <c r="A618" s="41"/>
      <c r="B618" s="42"/>
      <c r="C618" s="42"/>
      <c r="D618" s="43"/>
      <c r="E618" s="29"/>
      <c r="F618" s="29"/>
    </row>
    <row r="619" spans="1:6" x14ac:dyDescent="0.25">
      <c r="A619" s="41"/>
      <c r="B619" s="42"/>
      <c r="C619" s="42"/>
      <c r="D619" s="43"/>
      <c r="E619" s="29"/>
      <c r="F619" s="29"/>
    </row>
    <row r="620" spans="1:6" x14ac:dyDescent="0.25">
      <c r="A620" s="41"/>
      <c r="B620" s="42"/>
      <c r="C620" s="42"/>
      <c r="D620" s="43"/>
      <c r="E620" s="29"/>
      <c r="F620" s="29"/>
    </row>
    <row r="621" spans="1:6" x14ac:dyDescent="0.25">
      <c r="A621" s="41"/>
      <c r="B621" s="42"/>
      <c r="C621" s="42"/>
      <c r="D621" s="43"/>
      <c r="E621" s="29"/>
      <c r="F621" s="29"/>
    </row>
    <row r="622" spans="1:6" x14ac:dyDescent="0.25">
      <c r="A622" s="41"/>
      <c r="B622" s="42"/>
      <c r="C622" s="42"/>
      <c r="D622" s="43"/>
      <c r="E622" s="29"/>
      <c r="F622" s="29"/>
    </row>
    <row r="623" spans="1:6" x14ac:dyDescent="0.25">
      <c r="A623" s="41"/>
      <c r="B623" s="42"/>
      <c r="C623" s="42"/>
      <c r="D623" s="43"/>
      <c r="E623" s="29"/>
      <c r="F623" s="29"/>
    </row>
    <row r="624" spans="1:6" ht="38.25" customHeight="1" x14ac:dyDescent="0.25">
      <c r="A624" s="41"/>
      <c r="B624" s="42"/>
      <c r="C624" s="42"/>
      <c r="D624" s="43"/>
      <c r="E624" s="29"/>
      <c r="F624" s="29"/>
    </row>
    <row r="625" spans="1:6" ht="34.5" customHeight="1" x14ac:dyDescent="0.25">
      <c r="A625" s="41"/>
      <c r="B625" s="42"/>
      <c r="C625" s="42"/>
      <c r="D625" s="43"/>
      <c r="E625" s="29"/>
      <c r="F625" s="29"/>
    </row>
    <row r="626" spans="1:6" ht="40.5" customHeight="1" x14ac:dyDescent="0.25">
      <c r="A626" s="41"/>
      <c r="B626" s="42"/>
      <c r="C626" s="42"/>
      <c r="D626" s="43"/>
      <c r="E626" s="29"/>
      <c r="F626" s="29"/>
    </row>
    <row r="627" spans="1:6" ht="43.5" customHeight="1" x14ac:dyDescent="0.25">
      <c r="A627" s="41"/>
      <c r="B627" s="42"/>
      <c r="C627" s="42"/>
      <c r="D627" s="43"/>
      <c r="E627" s="29"/>
      <c r="F627" s="29"/>
    </row>
    <row r="628" spans="1:6" ht="40.5" customHeight="1" x14ac:dyDescent="0.25">
      <c r="A628" s="41"/>
      <c r="B628" s="42"/>
      <c r="C628" s="42"/>
      <c r="D628" s="43"/>
      <c r="E628" s="29"/>
      <c r="F628" s="29"/>
    </row>
    <row r="629" spans="1:6" ht="39.75" customHeight="1" x14ac:dyDescent="0.25">
      <c r="A629" s="41"/>
      <c r="B629" s="42"/>
      <c r="C629" s="42"/>
      <c r="D629" s="43"/>
      <c r="E629" s="29"/>
      <c r="F629" s="29"/>
    </row>
    <row r="630" spans="1:6" ht="37.5" customHeight="1" x14ac:dyDescent="0.25">
      <c r="A630" s="41"/>
      <c r="B630" s="42"/>
      <c r="C630" s="42"/>
      <c r="D630" s="43"/>
      <c r="E630" s="29"/>
      <c r="F630" s="29"/>
    </row>
    <row r="631" spans="1:6" ht="40.5" customHeight="1" x14ac:dyDescent="0.25">
      <c r="A631" s="41"/>
      <c r="B631" s="42"/>
      <c r="C631" s="42"/>
      <c r="D631" s="43"/>
      <c r="E631" s="29"/>
      <c r="F631" s="29"/>
    </row>
    <row r="632" spans="1:6" ht="48" customHeight="1" x14ac:dyDescent="0.25">
      <c r="A632" s="41"/>
      <c r="B632" s="42"/>
      <c r="C632" s="42"/>
      <c r="D632" s="43"/>
      <c r="E632" s="29"/>
      <c r="F632" s="29"/>
    </row>
    <row r="633" spans="1:6" ht="45.75" customHeight="1" x14ac:dyDescent="0.25">
      <c r="A633" s="41"/>
      <c r="B633" s="42"/>
      <c r="C633" s="42"/>
      <c r="D633" s="43"/>
      <c r="E633" s="29"/>
      <c r="F633" s="29"/>
    </row>
    <row r="634" spans="1:6" ht="40.5" customHeight="1" x14ac:dyDescent="0.25">
      <c r="A634" s="41"/>
      <c r="B634" s="42"/>
      <c r="C634" s="42"/>
      <c r="D634" s="43"/>
      <c r="E634" s="29"/>
      <c r="F634" s="29"/>
    </row>
    <row r="635" spans="1:6" ht="45" customHeight="1" x14ac:dyDescent="0.25">
      <c r="A635" s="41"/>
      <c r="B635" s="42"/>
      <c r="C635" s="42"/>
      <c r="D635" s="43"/>
      <c r="E635" s="29"/>
      <c r="F635" s="29"/>
    </row>
    <row r="636" spans="1:6" ht="43.5" customHeight="1" x14ac:dyDescent="0.25">
      <c r="A636" s="41"/>
      <c r="B636" s="42"/>
      <c r="C636" s="42"/>
      <c r="D636" s="43"/>
      <c r="E636" s="29"/>
      <c r="F636" s="29"/>
    </row>
    <row r="637" spans="1:6" ht="48.75" customHeight="1" x14ac:dyDescent="0.25">
      <c r="A637" s="41"/>
      <c r="B637" s="42"/>
      <c r="C637" s="42"/>
      <c r="D637" s="43"/>
      <c r="E637" s="29"/>
      <c r="F637" s="29"/>
    </row>
    <row r="638" spans="1:6" ht="46.5" customHeight="1" x14ac:dyDescent="0.25">
      <c r="A638" s="41"/>
      <c r="B638" s="42"/>
      <c r="C638" s="42"/>
      <c r="D638" s="43"/>
      <c r="E638" s="29"/>
      <c r="F638" s="29"/>
    </row>
    <row r="639" spans="1:6" ht="45" customHeight="1" x14ac:dyDescent="0.25">
      <c r="A639" s="41"/>
      <c r="B639" s="42"/>
      <c r="C639" s="42"/>
      <c r="D639" s="43"/>
      <c r="E639" s="29"/>
      <c r="F639" s="29"/>
    </row>
    <row r="640" spans="1:6" ht="46.5" customHeight="1" x14ac:dyDescent="0.25">
      <c r="A640" s="41"/>
      <c r="B640" s="42"/>
      <c r="C640" s="42"/>
      <c r="D640" s="43"/>
      <c r="E640" s="29"/>
      <c r="F640" s="29"/>
    </row>
    <row r="641" spans="1:6" ht="52.5" customHeight="1" x14ac:dyDescent="0.25">
      <c r="A641" s="41"/>
      <c r="B641" s="42"/>
      <c r="C641" s="42"/>
      <c r="D641" s="43"/>
      <c r="E641" s="29"/>
      <c r="F641" s="29"/>
    </row>
    <row r="642" spans="1:6" ht="45" customHeight="1" x14ac:dyDescent="0.25">
      <c r="A642" s="41"/>
      <c r="B642" s="42"/>
      <c r="C642" s="42"/>
      <c r="D642" s="43"/>
      <c r="E642" s="29"/>
      <c r="F642" s="29"/>
    </row>
    <row r="643" spans="1:6" ht="44.25" customHeight="1" x14ac:dyDescent="0.25">
      <c r="A643" s="41"/>
      <c r="B643" s="42"/>
      <c r="C643" s="42"/>
      <c r="D643" s="43"/>
      <c r="E643" s="29"/>
      <c r="F643" s="29"/>
    </row>
    <row r="644" spans="1:6" ht="42.75" customHeight="1" x14ac:dyDescent="0.25">
      <c r="A644" s="41"/>
      <c r="B644" s="42"/>
      <c r="C644" s="42"/>
      <c r="D644" s="43"/>
      <c r="E644" s="29"/>
      <c r="F644" s="29"/>
    </row>
    <row r="645" spans="1:6" ht="42.75" customHeight="1" x14ac:dyDescent="0.25">
      <c r="A645" s="41"/>
      <c r="B645" s="42"/>
      <c r="C645" s="42"/>
      <c r="D645" s="43"/>
      <c r="E645" s="29"/>
      <c r="F645" s="29"/>
    </row>
    <row r="646" spans="1:6" ht="46.5" customHeight="1" x14ac:dyDescent="0.25">
      <c r="A646" s="41"/>
      <c r="B646" s="42"/>
      <c r="C646" s="42"/>
      <c r="D646" s="43"/>
      <c r="E646" s="29"/>
      <c r="F646" s="29"/>
    </row>
    <row r="647" spans="1:6" ht="33" customHeight="1" x14ac:dyDescent="0.25">
      <c r="A647" s="41"/>
      <c r="B647" s="42"/>
      <c r="C647" s="42"/>
      <c r="D647" s="43"/>
      <c r="E647" s="29"/>
      <c r="F647" s="29"/>
    </row>
    <row r="648" spans="1:6" ht="36" customHeight="1" x14ac:dyDescent="0.25">
      <c r="A648" s="41"/>
      <c r="B648" s="42"/>
      <c r="C648" s="42"/>
      <c r="D648" s="43"/>
      <c r="E648" s="29"/>
      <c r="F648" s="29"/>
    </row>
    <row r="649" spans="1:6" ht="41.25" customHeight="1" x14ac:dyDescent="0.25">
      <c r="A649" s="41"/>
      <c r="B649" s="42"/>
      <c r="C649" s="42"/>
      <c r="D649" s="43"/>
      <c r="E649" s="29"/>
      <c r="F649" s="29"/>
    </row>
    <row r="650" spans="1:6" ht="37.5" customHeight="1" x14ac:dyDescent="0.25">
      <c r="A650" s="41"/>
      <c r="B650" s="42"/>
      <c r="C650" s="42"/>
      <c r="D650" s="43"/>
      <c r="E650" s="29"/>
      <c r="F650" s="29"/>
    </row>
    <row r="651" spans="1:6" ht="48.75" customHeight="1" x14ac:dyDescent="0.25">
      <c r="A651" s="41"/>
      <c r="B651" s="42"/>
      <c r="C651" s="42"/>
      <c r="D651" s="43"/>
      <c r="E651" s="29"/>
      <c r="F651" s="29"/>
    </row>
    <row r="652" spans="1:6" ht="47.25" customHeight="1" x14ac:dyDescent="0.25">
      <c r="A652" s="41"/>
      <c r="B652" s="42"/>
      <c r="C652" s="42"/>
      <c r="D652" s="43"/>
      <c r="E652" s="29"/>
      <c r="F652" s="29"/>
    </row>
    <row r="653" spans="1:6" ht="39" customHeight="1" x14ac:dyDescent="0.25">
      <c r="A653" s="41"/>
      <c r="B653" s="42"/>
      <c r="C653" s="42"/>
      <c r="D653" s="43"/>
      <c r="E653" s="29"/>
      <c r="F653" s="29"/>
    </row>
    <row r="654" spans="1:6" ht="44.25" customHeight="1" x14ac:dyDescent="0.25">
      <c r="A654" s="41"/>
      <c r="B654" s="42"/>
      <c r="C654" s="42"/>
      <c r="D654" s="43"/>
      <c r="E654" s="29"/>
      <c r="F654" s="29"/>
    </row>
    <row r="655" spans="1:6" ht="47.25" customHeight="1" x14ac:dyDescent="0.25">
      <c r="A655" s="41"/>
      <c r="B655" s="42"/>
      <c r="C655" s="42"/>
      <c r="D655" s="43"/>
      <c r="E655" s="29"/>
      <c r="F655" s="29"/>
    </row>
    <row r="656" spans="1:6" ht="43.5" customHeight="1" x14ac:dyDescent="0.25">
      <c r="A656" s="41"/>
      <c r="B656" s="42"/>
      <c r="C656" s="42"/>
      <c r="D656" s="43"/>
      <c r="E656" s="29"/>
      <c r="F656" s="29"/>
    </row>
    <row r="657" spans="1:6" ht="40.5" customHeight="1" x14ac:dyDescent="0.25">
      <c r="A657" s="41"/>
      <c r="B657" s="42"/>
      <c r="C657" s="42"/>
      <c r="D657" s="43"/>
      <c r="E657" s="29"/>
      <c r="F657" s="29"/>
    </row>
    <row r="658" spans="1:6" ht="51" customHeight="1" x14ac:dyDescent="0.25">
      <c r="A658" s="41"/>
      <c r="B658" s="42"/>
      <c r="C658" s="42"/>
      <c r="D658" s="43"/>
      <c r="E658" s="29"/>
      <c r="F658" s="29"/>
    </row>
    <row r="659" spans="1:6" ht="48" customHeight="1" x14ac:dyDescent="0.25">
      <c r="A659" s="41"/>
      <c r="B659" s="42"/>
      <c r="C659" s="42"/>
      <c r="D659" s="43"/>
      <c r="E659" s="29"/>
      <c r="F659" s="29"/>
    </row>
    <row r="660" spans="1:6" ht="41.25" customHeight="1" x14ac:dyDescent="0.25">
      <c r="A660" s="41"/>
      <c r="B660" s="42"/>
      <c r="C660" s="42"/>
      <c r="D660" s="43"/>
      <c r="E660" s="29"/>
      <c r="F660" s="29"/>
    </row>
    <row r="661" spans="1:6" ht="40.5" customHeight="1" x14ac:dyDescent="0.25">
      <c r="A661" s="41"/>
      <c r="B661" s="42"/>
      <c r="C661" s="42"/>
      <c r="D661" s="43"/>
      <c r="E661" s="29"/>
      <c r="F661" s="29"/>
    </row>
    <row r="662" spans="1:6" ht="51" customHeight="1" x14ac:dyDescent="0.25">
      <c r="A662" s="41"/>
      <c r="B662" s="42"/>
      <c r="C662" s="42"/>
      <c r="D662" s="43"/>
      <c r="E662" s="29"/>
      <c r="F662" s="29"/>
    </row>
    <row r="663" spans="1:6" ht="54" customHeight="1" x14ac:dyDescent="0.25">
      <c r="A663" s="41"/>
      <c r="B663" s="42"/>
      <c r="C663" s="42"/>
      <c r="D663" s="43"/>
      <c r="E663" s="29"/>
      <c r="F663" s="29"/>
    </row>
    <row r="664" spans="1:6" ht="43.5" customHeight="1" x14ac:dyDescent="0.25">
      <c r="A664" s="41"/>
      <c r="B664" s="42"/>
      <c r="C664" s="42"/>
      <c r="D664" s="43"/>
      <c r="E664" s="29"/>
      <c r="F664" s="29"/>
    </row>
    <row r="665" spans="1:6" ht="46.5" customHeight="1" x14ac:dyDescent="0.25">
      <c r="A665" s="41"/>
      <c r="B665" s="42"/>
      <c r="C665" s="42"/>
      <c r="D665" s="43"/>
      <c r="E665" s="29"/>
      <c r="F665" s="29"/>
    </row>
    <row r="666" spans="1:6" ht="47.25" customHeight="1" x14ac:dyDescent="0.25">
      <c r="A666" s="41"/>
      <c r="B666" s="42"/>
      <c r="C666" s="42"/>
      <c r="D666" s="43"/>
      <c r="E666" s="29"/>
      <c r="F666" s="29"/>
    </row>
    <row r="667" spans="1:6" ht="43.5" customHeight="1" x14ac:dyDescent="0.25">
      <c r="A667" s="41"/>
      <c r="B667" s="42"/>
      <c r="C667" s="42"/>
      <c r="D667" s="43"/>
      <c r="E667" s="29"/>
      <c r="F667" s="29"/>
    </row>
    <row r="668" spans="1:6" x14ac:dyDescent="0.25">
      <c r="A668" s="41"/>
      <c r="B668" s="42"/>
      <c r="C668" s="42"/>
      <c r="D668" s="43"/>
      <c r="E668" s="29"/>
      <c r="F668" s="29"/>
    </row>
    <row r="669" spans="1:6" ht="57.75" customHeight="1" x14ac:dyDescent="0.25">
      <c r="A669" s="41"/>
      <c r="B669" s="42"/>
      <c r="C669" s="42"/>
      <c r="D669" s="43"/>
      <c r="E669" s="29"/>
      <c r="F669" s="29"/>
    </row>
    <row r="670" spans="1:6" ht="48" customHeight="1" x14ac:dyDescent="0.25">
      <c r="A670" s="41"/>
      <c r="B670" s="42"/>
      <c r="C670" s="42"/>
      <c r="D670" s="43"/>
      <c r="E670" s="29"/>
      <c r="F670" s="29"/>
    </row>
    <row r="671" spans="1:6" ht="47.25" customHeight="1" x14ac:dyDescent="0.25">
      <c r="A671" s="41"/>
      <c r="B671" s="42"/>
      <c r="C671" s="42"/>
      <c r="D671" s="43"/>
      <c r="E671" s="29"/>
      <c r="F671" s="29"/>
    </row>
    <row r="672" spans="1:6" ht="46.5" customHeight="1" x14ac:dyDescent="0.25">
      <c r="A672" s="41"/>
      <c r="B672" s="42"/>
      <c r="C672" s="42"/>
      <c r="D672" s="43"/>
      <c r="E672" s="29"/>
      <c r="F672" s="29"/>
    </row>
    <row r="673" spans="1:6" ht="51" customHeight="1" x14ac:dyDescent="0.25">
      <c r="A673" s="41"/>
      <c r="B673" s="42"/>
      <c r="C673" s="42"/>
      <c r="D673" s="43"/>
      <c r="E673" s="29"/>
      <c r="F673" s="29"/>
    </row>
    <row r="674" spans="1:6" ht="46.5" customHeight="1" x14ac:dyDescent="0.25">
      <c r="A674" s="41"/>
      <c r="B674" s="42"/>
      <c r="C674" s="42"/>
      <c r="D674" s="43"/>
      <c r="E674" s="29"/>
      <c r="F674" s="29"/>
    </row>
    <row r="675" spans="1:6" ht="43.5" customHeight="1" x14ac:dyDescent="0.25">
      <c r="A675" s="41"/>
      <c r="B675" s="42"/>
      <c r="C675" s="42"/>
      <c r="D675" s="43"/>
      <c r="E675" s="29"/>
      <c r="F675" s="29"/>
    </row>
    <row r="676" spans="1:6" ht="51.75" customHeight="1" x14ac:dyDescent="0.25">
      <c r="A676" s="41"/>
      <c r="B676" s="42"/>
      <c r="C676" s="42"/>
      <c r="D676" s="43"/>
      <c r="E676" s="29"/>
      <c r="F676" s="29"/>
    </row>
    <row r="677" spans="1:6" ht="42.75" customHeight="1" x14ac:dyDescent="0.25">
      <c r="A677" s="41"/>
      <c r="B677" s="42"/>
      <c r="C677" s="42"/>
      <c r="D677" s="43"/>
      <c r="E677" s="29"/>
      <c r="F677" s="29"/>
    </row>
    <row r="678" spans="1:6" ht="43.5" customHeight="1" x14ac:dyDescent="0.25">
      <c r="A678" s="41"/>
      <c r="B678" s="42"/>
      <c r="C678" s="42"/>
      <c r="D678" s="43"/>
      <c r="E678" s="29"/>
      <c r="F678" s="29"/>
    </row>
    <row r="679" spans="1:6" ht="43.5" customHeight="1" x14ac:dyDescent="0.25">
      <c r="A679" s="41"/>
      <c r="B679" s="42"/>
      <c r="C679" s="42"/>
      <c r="D679" s="43"/>
      <c r="E679" s="29"/>
      <c r="F679" s="29"/>
    </row>
    <row r="680" spans="1:6" ht="49.5" customHeight="1" x14ac:dyDescent="0.25">
      <c r="A680" s="41"/>
      <c r="B680" s="42"/>
      <c r="C680" s="42"/>
      <c r="D680" s="43"/>
      <c r="E680" s="29"/>
      <c r="F680" s="29"/>
    </row>
    <row r="681" spans="1:6" ht="33.75" customHeight="1" x14ac:dyDescent="0.25">
      <c r="A681" s="41"/>
      <c r="B681" s="42"/>
      <c r="C681" s="42"/>
      <c r="D681" s="43"/>
      <c r="E681" s="29"/>
      <c r="F681" s="29"/>
    </row>
    <row r="682" spans="1:6" x14ac:dyDescent="0.25">
      <c r="A682" s="31"/>
      <c r="B682" s="31"/>
      <c r="C682" s="31"/>
      <c r="D682" s="31"/>
      <c r="E682" s="31"/>
      <c r="F682" s="31"/>
    </row>
    <row r="683" spans="1:6" x14ac:dyDescent="0.25">
      <c r="A683" s="31"/>
      <c r="B683" s="31"/>
      <c r="C683" s="31"/>
      <c r="D683" s="31"/>
      <c r="E683" s="31"/>
      <c r="F683" s="31"/>
    </row>
    <row r="684" spans="1:6" x14ac:dyDescent="0.25">
      <c r="A684" s="31"/>
      <c r="B684" s="31"/>
      <c r="C684" s="31"/>
      <c r="D684" s="31"/>
      <c r="E684" s="31"/>
      <c r="F684" s="31"/>
    </row>
    <row r="685" spans="1:6" x14ac:dyDescent="0.25">
      <c r="A685" s="31"/>
      <c r="B685" s="31"/>
      <c r="C685" s="31"/>
      <c r="D685" s="31"/>
      <c r="E685" s="31"/>
      <c r="F685" s="31"/>
    </row>
    <row r="686" spans="1:6" x14ac:dyDescent="0.25">
      <c r="A686" s="31"/>
      <c r="B686" s="31"/>
      <c r="C686" s="31"/>
      <c r="D686" s="31"/>
      <c r="E686" s="31"/>
      <c r="F686" s="31"/>
    </row>
    <row r="687" spans="1:6" x14ac:dyDescent="0.25">
      <c r="A687" s="31"/>
      <c r="B687" s="31"/>
      <c r="C687" s="31"/>
      <c r="D687" s="31"/>
      <c r="E687" s="31"/>
      <c r="F687" s="31"/>
    </row>
    <row r="688" spans="1:6" x14ac:dyDescent="0.25">
      <c r="A688" s="31"/>
      <c r="B688" s="31"/>
      <c r="C688" s="31"/>
      <c r="D688" s="31"/>
      <c r="E688" s="31"/>
      <c r="F688" s="31"/>
    </row>
    <row r="689" spans="1:6" x14ac:dyDescent="0.25">
      <c r="A689" s="31"/>
      <c r="B689" s="31"/>
      <c r="C689" s="31"/>
      <c r="D689" s="31"/>
      <c r="E689" s="31"/>
      <c r="F689" s="31"/>
    </row>
    <row r="690" spans="1:6" x14ac:dyDescent="0.25">
      <c r="A690" s="31"/>
      <c r="B690" s="31"/>
      <c r="C690" s="31"/>
      <c r="D690" s="31"/>
      <c r="E690" s="31"/>
      <c r="F690" s="31"/>
    </row>
    <row r="691" spans="1:6" x14ac:dyDescent="0.25">
      <c r="A691" s="31"/>
      <c r="B691" s="31"/>
      <c r="C691" s="31"/>
      <c r="D691" s="31"/>
      <c r="E691" s="31"/>
      <c r="F691" s="31"/>
    </row>
    <row r="692" spans="1:6" x14ac:dyDescent="0.25">
      <c r="A692" s="31"/>
      <c r="B692" s="31"/>
      <c r="C692" s="31"/>
      <c r="D692" s="31"/>
      <c r="E692" s="31"/>
      <c r="F692" s="31"/>
    </row>
    <row r="693" spans="1:6" x14ac:dyDescent="0.25">
      <c r="A693" s="31"/>
      <c r="B693" s="31"/>
      <c r="C693" s="31"/>
      <c r="D693" s="31"/>
      <c r="E693" s="31"/>
      <c r="F693" s="31"/>
    </row>
    <row r="694" spans="1:6" x14ac:dyDescent="0.25">
      <c r="A694" s="31"/>
      <c r="B694" s="31"/>
      <c r="C694" s="31"/>
      <c r="D694" s="31"/>
      <c r="E694" s="31"/>
      <c r="F694" s="31"/>
    </row>
    <row r="695" spans="1:6" x14ac:dyDescent="0.25">
      <c r="A695" s="31"/>
      <c r="B695" s="31"/>
      <c r="C695" s="31"/>
      <c r="D695" s="31"/>
      <c r="E695" s="31"/>
      <c r="F695" s="31"/>
    </row>
    <row r="696" spans="1:6" x14ac:dyDescent="0.25">
      <c r="A696" s="31"/>
      <c r="B696" s="31"/>
      <c r="C696" s="31"/>
      <c r="D696" s="31"/>
      <c r="E696" s="31"/>
      <c r="F696" s="31"/>
    </row>
    <row r="697" spans="1:6" x14ac:dyDescent="0.25">
      <c r="A697" s="31"/>
      <c r="B697" s="31"/>
      <c r="C697" s="31"/>
      <c r="D697" s="31"/>
      <c r="E697" s="31"/>
      <c r="F697"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809"/>
  <sheetViews>
    <sheetView zoomScale="70" zoomScaleNormal="70" zoomScaleSheetLayoutView="91" workbookViewId="0">
      <selection activeCell="H1" sqref="H1:AP1048576"/>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42" width="11.42578125" style="31"/>
  </cols>
  <sheetData>
    <row r="1" spans="1:42" x14ac:dyDescent="0.25">
      <c r="A1" s="1"/>
      <c r="B1" s="1"/>
      <c r="C1" s="1"/>
      <c r="D1" s="1"/>
      <c r="E1" s="2"/>
    </row>
    <row r="2" spans="1:42" x14ac:dyDescent="0.25">
      <c r="A2" s="3" t="s">
        <v>0</v>
      </c>
      <c r="C2" s="1"/>
      <c r="D2" s="1"/>
      <c r="E2" s="2"/>
    </row>
    <row r="3" spans="1:42" x14ac:dyDescent="0.25">
      <c r="A3" s="1"/>
      <c r="B3" s="1"/>
      <c r="C3" s="1"/>
      <c r="D3" s="1"/>
      <c r="E3" s="2"/>
    </row>
    <row r="4" spans="1:42" x14ac:dyDescent="0.25">
      <c r="A4" s="1"/>
      <c r="B4" s="1"/>
      <c r="C4" s="1"/>
      <c r="D4" s="1"/>
      <c r="E4" s="2"/>
    </row>
    <row r="5" spans="1:42" ht="15.75" x14ac:dyDescent="0.25">
      <c r="A5" s="77" t="s">
        <v>2078</v>
      </c>
      <c r="B5" s="77"/>
      <c r="C5" s="77"/>
      <c r="D5" s="77"/>
      <c r="E5" s="77"/>
    </row>
    <row r="6" spans="1:42" x14ac:dyDescent="0.25">
      <c r="A6" s="78"/>
      <c r="B6" s="78"/>
      <c r="C6" s="78"/>
      <c r="D6" s="78"/>
      <c r="E6" s="78"/>
    </row>
    <row r="7" spans="1:42" x14ac:dyDescent="0.25">
      <c r="A7" s="19"/>
      <c r="B7" s="19"/>
      <c r="C7" s="19"/>
      <c r="D7" s="19"/>
      <c r="E7" s="19"/>
    </row>
    <row r="8" spans="1:42" ht="45" x14ac:dyDescent="0.25">
      <c r="A8" s="5" t="s">
        <v>1</v>
      </c>
      <c r="B8" s="5" t="s">
        <v>2</v>
      </c>
      <c r="C8" s="5" t="s">
        <v>3</v>
      </c>
      <c r="D8" s="5" t="s">
        <v>4</v>
      </c>
      <c r="E8" s="5" t="s">
        <v>5</v>
      </c>
      <c r="F8" s="5" t="s">
        <v>6</v>
      </c>
    </row>
    <row r="9" spans="1:42" ht="77.25" customHeight="1" x14ac:dyDescent="0.25">
      <c r="A9" s="24" t="s">
        <v>16</v>
      </c>
      <c r="B9" s="25" t="s">
        <v>1648</v>
      </c>
      <c r="C9" s="37" t="s">
        <v>1647</v>
      </c>
      <c r="D9" s="35">
        <v>43620</v>
      </c>
      <c r="E9" s="58">
        <v>561308.4</v>
      </c>
      <c r="F9" s="32">
        <v>165694876</v>
      </c>
    </row>
    <row r="10" spans="1:42" s="6" customFormat="1" ht="42" customHeight="1" x14ac:dyDescent="0.25">
      <c r="A10" s="21" t="s">
        <v>16</v>
      </c>
      <c r="B10" s="22" t="s">
        <v>1885</v>
      </c>
      <c r="C10" s="22" t="s">
        <v>2079</v>
      </c>
      <c r="D10" s="33">
        <v>43620</v>
      </c>
      <c r="E10" s="60">
        <v>21434.51</v>
      </c>
      <c r="F10" s="3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row>
    <row r="11" spans="1:42" ht="83.25" customHeight="1" x14ac:dyDescent="0.25">
      <c r="A11" s="24" t="s">
        <v>16</v>
      </c>
      <c r="B11" s="25" t="s">
        <v>2081</v>
      </c>
      <c r="C11" s="37" t="s">
        <v>2080</v>
      </c>
      <c r="D11" s="35">
        <v>43622</v>
      </c>
      <c r="E11" s="58">
        <v>2599.86</v>
      </c>
      <c r="F11" s="32">
        <v>165694876</v>
      </c>
    </row>
    <row r="12" spans="1:42" ht="51.75" customHeight="1" x14ac:dyDescent="0.25">
      <c r="A12" s="21" t="s">
        <v>16</v>
      </c>
      <c r="B12" s="22" t="s">
        <v>2081</v>
      </c>
      <c r="C12" s="22" t="s">
        <v>2082</v>
      </c>
      <c r="D12" s="33">
        <v>43622</v>
      </c>
      <c r="E12" s="60">
        <v>29519.11</v>
      </c>
      <c r="F12" s="34">
        <v>165694876</v>
      </c>
    </row>
    <row r="13" spans="1:42" ht="36.75" customHeight="1" x14ac:dyDescent="0.25">
      <c r="A13" s="24" t="s">
        <v>16</v>
      </c>
      <c r="B13" s="25" t="s">
        <v>2081</v>
      </c>
      <c r="C13" s="37" t="s">
        <v>2083</v>
      </c>
      <c r="D13" s="35">
        <v>43622</v>
      </c>
      <c r="E13" s="58">
        <v>3852.32</v>
      </c>
      <c r="F13" s="32">
        <v>165694876</v>
      </c>
    </row>
    <row r="14" spans="1:42" ht="82.5" customHeight="1" x14ac:dyDescent="0.25">
      <c r="A14" s="21" t="s">
        <v>16</v>
      </c>
      <c r="B14" s="22" t="s">
        <v>1984</v>
      </c>
      <c r="C14" s="22" t="s">
        <v>2084</v>
      </c>
      <c r="D14" s="33">
        <v>43623</v>
      </c>
      <c r="E14" s="60">
        <v>267206.42</v>
      </c>
      <c r="F14" s="34">
        <v>165694876</v>
      </c>
    </row>
    <row r="15" spans="1:42" ht="59.25" customHeight="1" x14ac:dyDescent="0.25">
      <c r="A15" s="24" t="s">
        <v>16</v>
      </c>
      <c r="B15" s="25" t="s">
        <v>1986</v>
      </c>
      <c r="C15" s="37" t="s">
        <v>2085</v>
      </c>
      <c r="D15" s="35">
        <v>43623</v>
      </c>
      <c r="E15" s="58">
        <v>121800</v>
      </c>
      <c r="F15" s="32">
        <v>165694876</v>
      </c>
    </row>
    <row r="16" spans="1:42" ht="81" customHeight="1" x14ac:dyDescent="0.25">
      <c r="A16" s="21" t="s">
        <v>16</v>
      </c>
      <c r="B16" s="22" t="s">
        <v>1988</v>
      </c>
      <c r="C16" s="22" t="s">
        <v>2086</v>
      </c>
      <c r="D16" s="33">
        <v>43623</v>
      </c>
      <c r="E16" s="60">
        <v>239422.53</v>
      </c>
      <c r="F16" s="34">
        <v>165694876</v>
      </c>
    </row>
    <row r="17" spans="1:42" ht="51" customHeight="1" x14ac:dyDescent="0.25">
      <c r="A17" s="24" t="s">
        <v>16</v>
      </c>
      <c r="B17" s="25" t="s">
        <v>1972</v>
      </c>
      <c r="C17" s="37" t="s">
        <v>2087</v>
      </c>
      <c r="D17" s="35">
        <v>43623</v>
      </c>
      <c r="E17" s="58">
        <v>215110.39999999999</v>
      </c>
      <c r="F17" s="32">
        <v>165694876</v>
      </c>
    </row>
    <row r="18" spans="1:42" s="6" customFormat="1" ht="63.75" customHeight="1" x14ac:dyDescent="0.25">
      <c r="A18" s="21" t="s">
        <v>16</v>
      </c>
      <c r="B18" s="22" t="s">
        <v>1879</v>
      </c>
      <c r="C18" s="22" t="s">
        <v>2088</v>
      </c>
      <c r="D18" s="33">
        <v>43623</v>
      </c>
      <c r="E18" s="60">
        <v>6000</v>
      </c>
      <c r="F18" s="3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row>
    <row r="19" spans="1:42" ht="65.25" customHeight="1" x14ac:dyDescent="0.25">
      <c r="A19" s="24" t="s">
        <v>16</v>
      </c>
      <c r="B19" s="25" t="s">
        <v>2090</v>
      </c>
      <c r="C19" s="37" t="s">
        <v>2089</v>
      </c>
      <c r="D19" s="35">
        <v>43623</v>
      </c>
      <c r="E19" s="58">
        <v>173652</v>
      </c>
      <c r="F19" s="32">
        <v>165694876</v>
      </c>
    </row>
    <row r="20" spans="1:42" ht="63" customHeight="1" x14ac:dyDescent="0.25">
      <c r="A20" s="21" t="s">
        <v>16</v>
      </c>
      <c r="B20" s="22" t="s">
        <v>1968</v>
      </c>
      <c r="C20" s="22" t="s">
        <v>2091</v>
      </c>
      <c r="D20" s="33">
        <v>43623</v>
      </c>
      <c r="E20" s="60">
        <v>11111.92</v>
      </c>
      <c r="F20" s="34">
        <v>165694876</v>
      </c>
    </row>
    <row r="21" spans="1:42" ht="50.25" customHeight="1" x14ac:dyDescent="0.25">
      <c r="A21" s="24" t="s">
        <v>16</v>
      </c>
      <c r="B21" s="25" t="s">
        <v>2093</v>
      </c>
      <c r="C21" s="37" t="s">
        <v>2092</v>
      </c>
      <c r="D21" s="35">
        <v>43623</v>
      </c>
      <c r="E21" s="58">
        <v>3642.4</v>
      </c>
      <c r="F21" s="32">
        <v>165694876</v>
      </c>
    </row>
    <row r="22" spans="1:42" ht="51" customHeight="1" x14ac:dyDescent="0.25">
      <c r="A22" s="21" t="s">
        <v>2094</v>
      </c>
      <c r="B22" s="22" t="s">
        <v>2096</v>
      </c>
      <c r="C22" s="22" t="s">
        <v>2095</v>
      </c>
      <c r="D22" s="33">
        <v>43627</v>
      </c>
      <c r="E22" s="60">
        <v>2716</v>
      </c>
      <c r="F22" s="34">
        <v>165694876</v>
      </c>
    </row>
    <row r="23" spans="1:42" ht="65.25" customHeight="1" x14ac:dyDescent="0.25">
      <c r="A23" s="24" t="s">
        <v>2097</v>
      </c>
      <c r="B23" s="25" t="s">
        <v>2098</v>
      </c>
      <c r="C23" s="37" t="s">
        <v>2095</v>
      </c>
      <c r="D23" s="35">
        <v>43627</v>
      </c>
      <c r="E23" s="58">
        <f>2716-128</f>
        <v>2588</v>
      </c>
      <c r="F23" s="32">
        <v>165694876</v>
      </c>
    </row>
    <row r="24" spans="1:42" ht="69.75" customHeight="1" x14ac:dyDescent="0.25">
      <c r="A24" s="21" t="s">
        <v>16</v>
      </c>
      <c r="B24" s="22" t="s">
        <v>2100</v>
      </c>
      <c r="C24" s="22" t="s">
        <v>2099</v>
      </c>
      <c r="D24" s="33">
        <v>43627</v>
      </c>
      <c r="E24" s="60">
        <v>159094</v>
      </c>
      <c r="F24" s="34">
        <v>165694876</v>
      </c>
    </row>
    <row r="25" spans="1:42" ht="81" customHeight="1" x14ac:dyDescent="0.25">
      <c r="A25" s="24" t="s">
        <v>16</v>
      </c>
      <c r="B25" s="25" t="s">
        <v>2102</v>
      </c>
      <c r="C25" s="37" t="s">
        <v>2101</v>
      </c>
      <c r="D25" s="35">
        <v>43627</v>
      </c>
      <c r="E25" s="58">
        <v>9870</v>
      </c>
      <c r="F25" s="32">
        <v>165694876</v>
      </c>
    </row>
    <row r="26" spans="1:42" ht="104.25" customHeight="1" x14ac:dyDescent="0.25">
      <c r="A26" s="21" t="s">
        <v>16</v>
      </c>
      <c r="B26" s="22" t="s">
        <v>2102</v>
      </c>
      <c r="C26" s="22" t="s">
        <v>2103</v>
      </c>
      <c r="D26" s="33">
        <v>43627</v>
      </c>
      <c r="E26" s="60">
        <v>2780</v>
      </c>
      <c r="F26" s="34">
        <v>165694876</v>
      </c>
    </row>
    <row r="27" spans="1:42" ht="40.5" customHeight="1" x14ac:dyDescent="0.25">
      <c r="A27" s="24" t="s">
        <v>16</v>
      </c>
      <c r="B27" s="25" t="s">
        <v>726</v>
      </c>
      <c r="C27" s="37" t="s">
        <v>2104</v>
      </c>
      <c r="D27" s="35">
        <v>43630</v>
      </c>
      <c r="E27" s="58">
        <v>286821.28999999998</v>
      </c>
      <c r="F27" s="32">
        <v>165694876</v>
      </c>
    </row>
    <row r="28" spans="1:42" ht="64.5" customHeight="1" x14ac:dyDescent="0.25">
      <c r="A28" s="21" t="s">
        <v>16</v>
      </c>
      <c r="B28" s="22" t="s">
        <v>2106</v>
      </c>
      <c r="C28" s="22" t="s">
        <v>2105</v>
      </c>
      <c r="D28" s="33">
        <v>43630</v>
      </c>
      <c r="E28" s="60">
        <v>10160.44</v>
      </c>
      <c r="F28" s="34">
        <v>165694876</v>
      </c>
    </row>
    <row r="29" spans="1:42" ht="96" customHeight="1" x14ac:dyDescent="0.25">
      <c r="A29" s="24" t="s">
        <v>16</v>
      </c>
      <c r="B29" s="25" t="s">
        <v>2108</v>
      </c>
      <c r="C29" s="37" t="s">
        <v>2107</v>
      </c>
      <c r="D29" s="35">
        <v>43630</v>
      </c>
      <c r="E29" s="58">
        <v>19247.2</v>
      </c>
      <c r="F29" s="32">
        <v>165694876</v>
      </c>
    </row>
    <row r="30" spans="1:42" ht="58.5" customHeight="1" x14ac:dyDescent="0.25">
      <c r="A30" s="21" t="s">
        <v>16</v>
      </c>
      <c r="B30" s="22" t="s">
        <v>1984</v>
      </c>
      <c r="C30" s="22" t="s">
        <v>2109</v>
      </c>
      <c r="D30" s="33">
        <v>43630</v>
      </c>
      <c r="E30" s="60">
        <v>94503.21</v>
      </c>
      <c r="F30" s="34">
        <v>165694876</v>
      </c>
    </row>
    <row r="31" spans="1:42" ht="36.75" customHeight="1" x14ac:dyDescent="0.25">
      <c r="A31" s="24" t="s">
        <v>16</v>
      </c>
      <c r="B31" s="25" t="s">
        <v>1998</v>
      </c>
      <c r="C31" s="37" t="s">
        <v>1998</v>
      </c>
      <c r="D31" s="35">
        <v>43620</v>
      </c>
      <c r="E31" s="58">
        <v>600000</v>
      </c>
      <c r="F31" s="32">
        <v>165695368</v>
      </c>
    </row>
    <row r="32" spans="1:42" ht="41.25" customHeight="1" x14ac:dyDescent="0.25">
      <c r="A32" s="21" t="s">
        <v>16</v>
      </c>
      <c r="B32" s="22" t="s">
        <v>1998</v>
      </c>
      <c r="C32" s="22" t="s">
        <v>1998</v>
      </c>
      <c r="D32" s="33">
        <v>43623</v>
      </c>
      <c r="E32" s="60">
        <v>1060000</v>
      </c>
      <c r="F32" s="34">
        <v>165695368</v>
      </c>
    </row>
    <row r="33" spans="1:6" ht="84" customHeight="1" x14ac:dyDescent="0.25">
      <c r="A33" s="24" t="s">
        <v>16</v>
      </c>
      <c r="B33" s="25" t="s">
        <v>1995</v>
      </c>
      <c r="C33" s="37" t="s">
        <v>2110</v>
      </c>
      <c r="D33" s="35">
        <v>43623</v>
      </c>
      <c r="E33" s="58">
        <v>101888.22</v>
      </c>
      <c r="F33" s="32">
        <v>165695368</v>
      </c>
    </row>
    <row r="34" spans="1:6" ht="56.25" customHeight="1" x14ac:dyDescent="0.25">
      <c r="A34" s="21" t="s">
        <v>16</v>
      </c>
      <c r="B34" s="22" t="s">
        <v>1998</v>
      </c>
      <c r="C34" s="22" t="s">
        <v>1998</v>
      </c>
      <c r="D34" s="33">
        <v>43627</v>
      </c>
      <c r="E34" s="60">
        <v>160000</v>
      </c>
      <c r="F34" s="34">
        <v>165695368</v>
      </c>
    </row>
    <row r="35" spans="1:6" ht="54" customHeight="1" x14ac:dyDescent="0.25">
      <c r="A35" s="24" t="s">
        <v>16</v>
      </c>
      <c r="B35" s="25" t="s">
        <v>2111</v>
      </c>
      <c r="C35" s="37" t="s">
        <v>2111</v>
      </c>
      <c r="D35" s="35">
        <v>43629</v>
      </c>
      <c r="E35" s="58">
        <v>735532.41</v>
      </c>
      <c r="F35" s="32">
        <v>165695368</v>
      </c>
    </row>
    <row r="36" spans="1:6" ht="48.75" customHeight="1" x14ac:dyDescent="0.25">
      <c r="A36" s="21" t="s">
        <v>16</v>
      </c>
      <c r="B36" s="22" t="s">
        <v>1995</v>
      </c>
      <c r="C36" s="22" t="s">
        <v>2112</v>
      </c>
      <c r="D36" s="33">
        <v>43630</v>
      </c>
      <c r="E36" s="60">
        <v>71019.11</v>
      </c>
      <c r="F36" s="34">
        <v>165695368</v>
      </c>
    </row>
    <row r="37" spans="1:6" ht="41.25" customHeight="1" x14ac:dyDescent="0.25">
      <c r="A37" s="24"/>
      <c r="B37" s="25"/>
      <c r="C37" s="37" t="s">
        <v>7</v>
      </c>
      <c r="D37" s="35"/>
      <c r="E37" s="58"/>
      <c r="F37" s="32">
        <v>165695252</v>
      </c>
    </row>
    <row r="38" spans="1:6" ht="30.75" customHeight="1" x14ac:dyDescent="0.25">
      <c r="A38" s="21" t="s">
        <v>25</v>
      </c>
      <c r="B38" s="22" t="s">
        <v>1648</v>
      </c>
      <c r="C38" s="22" t="s">
        <v>2111</v>
      </c>
      <c r="D38" s="33">
        <v>43629</v>
      </c>
      <c r="E38" s="60">
        <v>766397.93</v>
      </c>
      <c r="F38" s="34">
        <v>165841941</v>
      </c>
    </row>
    <row r="39" spans="1:6" ht="40.5" customHeight="1" x14ac:dyDescent="0.25">
      <c r="A39" s="24" t="s">
        <v>25</v>
      </c>
      <c r="B39" s="25" t="s">
        <v>1648</v>
      </c>
      <c r="C39" s="37" t="s">
        <v>27</v>
      </c>
      <c r="D39" s="35">
        <v>43630</v>
      </c>
      <c r="E39" s="58">
        <v>970000</v>
      </c>
      <c r="F39" s="32" t="s">
        <v>8</v>
      </c>
    </row>
    <row r="40" spans="1:6" ht="36" customHeight="1" x14ac:dyDescent="0.25">
      <c r="A40" s="21" t="s">
        <v>25</v>
      </c>
      <c r="B40" s="22" t="s">
        <v>1648</v>
      </c>
      <c r="C40" s="22" t="s">
        <v>26</v>
      </c>
      <c r="D40" s="33">
        <v>43630</v>
      </c>
      <c r="E40" s="60">
        <v>908983.79</v>
      </c>
      <c r="F40" s="34" t="s">
        <v>8</v>
      </c>
    </row>
    <row r="41" spans="1:6" ht="31.5" customHeight="1" x14ac:dyDescent="0.25">
      <c r="A41" s="24" t="s">
        <v>25</v>
      </c>
      <c r="B41" s="25" t="s">
        <v>1648</v>
      </c>
      <c r="C41" s="37" t="s">
        <v>771</v>
      </c>
      <c r="D41" s="35">
        <v>43630</v>
      </c>
      <c r="E41" s="58">
        <v>71019.11</v>
      </c>
      <c r="F41" s="32" t="s">
        <v>8</v>
      </c>
    </row>
    <row r="42" spans="1:6" ht="28.5" customHeight="1" x14ac:dyDescent="0.25">
      <c r="A42" s="21" t="s">
        <v>16</v>
      </c>
      <c r="B42" s="22" t="s">
        <v>2003</v>
      </c>
      <c r="C42" s="22" t="s">
        <v>2002</v>
      </c>
      <c r="D42" s="33">
        <v>43629</v>
      </c>
      <c r="E42" s="60">
        <f>252*1.16</f>
        <v>292.32</v>
      </c>
      <c r="F42" s="34" t="s">
        <v>1090</v>
      </c>
    </row>
    <row r="43" spans="1:6" ht="27.75" customHeight="1" x14ac:dyDescent="0.25">
      <c r="A43" s="24" t="s">
        <v>16</v>
      </c>
      <c r="B43" s="25" t="s">
        <v>214</v>
      </c>
      <c r="C43" s="37" t="s">
        <v>2113</v>
      </c>
      <c r="D43" s="35">
        <v>43630</v>
      </c>
      <c r="E43" s="58">
        <v>2045686.9</v>
      </c>
      <c r="F43" s="32" t="s">
        <v>1090</v>
      </c>
    </row>
    <row r="44" spans="1:6" ht="54.75" customHeight="1" x14ac:dyDescent="0.25">
      <c r="A44" s="21" t="s">
        <v>2114</v>
      </c>
      <c r="B44" s="22" t="s">
        <v>667</v>
      </c>
      <c r="C44" s="22" t="s">
        <v>2115</v>
      </c>
      <c r="D44" s="33">
        <v>43630</v>
      </c>
      <c r="E44" s="60">
        <v>9000</v>
      </c>
      <c r="F44" s="34" t="s">
        <v>1090</v>
      </c>
    </row>
    <row r="45" spans="1:6" ht="43.5" customHeight="1" x14ac:dyDescent="0.25">
      <c r="A45" s="24" t="s">
        <v>2116</v>
      </c>
      <c r="B45" s="25" t="s">
        <v>554</v>
      </c>
      <c r="C45" s="37" t="s">
        <v>2117</v>
      </c>
      <c r="D45" s="35">
        <v>43630</v>
      </c>
      <c r="E45" s="58">
        <v>1011.53</v>
      </c>
      <c r="F45" s="32" t="s">
        <v>1090</v>
      </c>
    </row>
    <row r="46" spans="1:6" ht="26.25" customHeight="1" x14ac:dyDescent="0.25">
      <c r="A46" s="21" t="s">
        <v>2118</v>
      </c>
      <c r="B46" s="22" t="s">
        <v>330</v>
      </c>
      <c r="C46" s="22" t="s">
        <v>2113</v>
      </c>
      <c r="D46" s="33">
        <v>43630</v>
      </c>
      <c r="E46" s="60">
        <v>5908.7</v>
      </c>
      <c r="F46" s="34" t="s">
        <v>1090</v>
      </c>
    </row>
    <row r="47" spans="1:6" ht="25.5" customHeight="1" x14ac:dyDescent="0.25">
      <c r="A47" s="24" t="s">
        <v>2119</v>
      </c>
      <c r="B47" s="25" t="s">
        <v>334</v>
      </c>
      <c r="C47" s="37" t="s">
        <v>2113</v>
      </c>
      <c r="D47" s="35">
        <v>43630</v>
      </c>
      <c r="E47" s="58">
        <v>5878.4</v>
      </c>
      <c r="F47" s="32" t="s">
        <v>1090</v>
      </c>
    </row>
    <row r="48" spans="1:6" ht="30.75" customHeight="1" x14ac:dyDescent="0.25">
      <c r="A48" s="21" t="s">
        <v>2120</v>
      </c>
      <c r="B48" s="22" t="s">
        <v>336</v>
      </c>
      <c r="C48" s="22" t="s">
        <v>2113</v>
      </c>
      <c r="D48" s="33">
        <v>43630</v>
      </c>
      <c r="E48" s="60">
        <v>8379.4</v>
      </c>
      <c r="F48" s="34" t="s">
        <v>1090</v>
      </c>
    </row>
    <row r="49" spans="1:6" ht="34.5" customHeight="1" x14ac:dyDescent="0.25">
      <c r="A49" s="24" t="s">
        <v>2121</v>
      </c>
      <c r="B49" s="25" t="s">
        <v>338</v>
      </c>
      <c r="C49" s="37" t="s">
        <v>2113</v>
      </c>
      <c r="D49" s="35">
        <v>43630</v>
      </c>
      <c r="E49" s="58">
        <v>3996.2</v>
      </c>
      <c r="F49" s="32" t="s">
        <v>1090</v>
      </c>
    </row>
    <row r="50" spans="1:6" ht="38.25" customHeight="1" x14ac:dyDescent="0.25">
      <c r="A50" s="21" t="s">
        <v>2122</v>
      </c>
      <c r="B50" s="22" t="s">
        <v>340</v>
      </c>
      <c r="C50" s="22" t="s">
        <v>2113</v>
      </c>
      <c r="D50" s="33">
        <v>43630</v>
      </c>
      <c r="E50" s="60">
        <v>4293.8999999999996</v>
      </c>
      <c r="F50" s="34" t="s">
        <v>1090</v>
      </c>
    </row>
    <row r="51" spans="1:6" ht="42.75" customHeight="1" x14ac:dyDescent="0.25">
      <c r="A51" s="24" t="s">
        <v>2123</v>
      </c>
      <c r="B51" s="25" t="s">
        <v>342</v>
      </c>
      <c r="C51" s="37" t="s">
        <v>2113</v>
      </c>
      <c r="D51" s="35">
        <v>43630</v>
      </c>
      <c r="E51" s="58">
        <v>10811.9</v>
      </c>
      <c r="F51" s="32" t="s">
        <v>1090</v>
      </c>
    </row>
    <row r="52" spans="1:6" ht="34.5" customHeight="1" x14ac:dyDescent="0.25">
      <c r="A52" s="21" t="s">
        <v>2124</v>
      </c>
      <c r="B52" s="22" t="s">
        <v>344</v>
      </c>
      <c r="C52" s="22" t="s">
        <v>2113</v>
      </c>
      <c r="D52" s="33">
        <v>43630</v>
      </c>
      <c r="E52" s="60">
        <v>7970.5</v>
      </c>
      <c r="F52" s="34" t="s">
        <v>1090</v>
      </c>
    </row>
    <row r="53" spans="1:6" ht="33.75" customHeight="1" x14ac:dyDescent="0.25">
      <c r="A53" s="24" t="s">
        <v>2125</v>
      </c>
      <c r="B53" s="25" t="s">
        <v>346</v>
      </c>
      <c r="C53" s="37" t="s">
        <v>2113</v>
      </c>
      <c r="D53" s="35">
        <v>43630</v>
      </c>
      <c r="E53" s="58">
        <v>4554.8999999999996</v>
      </c>
      <c r="F53" s="32" t="s">
        <v>1090</v>
      </c>
    </row>
    <row r="54" spans="1:6" ht="39" customHeight="1" x14ac:dyDescent="0.25">
      <c r="A54" s="21" t="s">
        <v>2126</v>
      </c>
      <c r="B54" s="22" t="s">
        <v>20</v>
      </c>
      <c r="C54" s="22" t="s">
        <v>20</v>
      </c>
      <c r="D54" s="33">
        <v>43630</v>
      </c>
      <c r="E54" s="60">
        <v>0</v>
      </c>
      <c r="F54" s="34" t="s">
        <v>1090</v>
      </c>
    </row>
    <row r="55" spans="1:6" ht="48" customHeight="1" x14ac:dyDescent="0.25">
      <c r="A55" s="24" t="s">
        <v>2127</v>
      </c>
      <c r="B55" s="25" t="s">
        <v>350</v>
      </c>
      <c r="C55" s="37" t="s">
        <v>2128</v>
      </c>
      <c r="D55" s="35">
        <v>43630</v>
      </c>
      <c r="E55" s="58">
        <v>2793.8</v>
      </c>
      <c r="F55" s="32" t="s">
        <v>1090</v>
      </c>
    </row>
    <row r="56" spans="1:6" ht="37.5" customHeight="1" x14ac:dyDescent="0.25">
      <c r="A56" s="21" t="s">
        <v>2129</v>
      </c>
      <c r="B56" s="22" t="s">
        <v>352</v>
      </c>
      <c r="C56" s="22" t="s">
        <v>2113</v>
      </c>
      <c r="D56" s="33">
        <v>43630</v>
      </c>
      <c r="E56" s="60">
        <v>6040.7</v>
      </c>
      <c r="F56" s="34" t="s">
        <v>1090</v>
      </c>
    </row>
    <row r="57" spans="1:6" ht="33.75" customHeight="1" x14ac:dyDescent="0.25">
      <c r="A57" s="24" t="s">
        <v>2130</v>
      </c>
      <c r="B57" s="25" t="s">
        <v>356</v>
      </c>
      <c r="C57" s="37" t="s">
        <v>2113</v>
      </c>
      <c r="D57" s="35">
        <v>43630</v>
      </c>
      <c r="E57" s="58">
        <v>5954.3</v>
      </c>
      <c r="F57" s="32" t="s">
        <v>1090</v>
      </c>
    </row>
    <row r="58" spans="1:6" ht="39.75" customHeight="1" x14ac:dyDescent="0.25">
      <c r="A58" s="21" t="s">
        <v>2131</v>
      </c>
      <c r="B58" s="22" t="s">
        <v>358</v>
      </c>
      <c r="C58" s="22" t="s">
        <v>2113</v>
      </c>
      <c r="D58" s="33">
        <v>43630</v>
      </c>
      <c r="E58" s="60">
        <v>5812.7</v>
      </c>
      <c r="F58" s="34" t="s">
        <v>1090</v>
      </c>
    </row>
    <row r="59" spans="1:6" ht="34.5" customHeight="1" x14ac:dyDescent="0.25">
      <c r="A59" s="24" t="s">
        <v>2132</v>
      </c>
      <c r="B59" s="25" t="s">
        <v>360</v>
      </c>
      <c r="C59" s="37" t="s">
        <v>2113</v>
      </c>
      <c r="D59" s="35">
        <v>43630</v>
      </c>
      <c r="E59" s="58">
        <v>8520.7000000000007</v>
      </c>
      <c r="F59" s="32" t="s">
        <v>1090</v>
      </c>
    </row>
    <row r="60" spans="1:6" ht="25.5" customHeight="1" x14ac:dyDescent="0.25">
      <c r="A60" s="21" t="s">
        <v>2133</v>
      </c>
      <c r="B60" s="22" t="s">
        <v>362</v>
      </c>
      <c r="C60" s="22" t="s">
        <v>2113</v>
      </c>
      <c r="D60" s="33">
        <v>43630</v>
      </c>
      <c r="E60" s="60">
        <v>11268.9</v>
      </c>
      <c r="F60" s="34" t="s">
        <v>1090</v>
      </c>
    </row>
    <row r="61" spans="1:6" ht="23.25" customHeight="1" x14ac:dyDescent="0.25">
      <c r="A61" s="24" t="s">
        <v>2134</v>
      </c>
      <c r="B61" s="25" t="s">
        <v>366</v>
      </c>
      <c r="C61" s="37" t="s">
        <v>2113</v>
      </c>
      <c r="D61" s="35">
        <v>43630</v>
      </c>
      <c r="E61" s="58">
        <v>6887.2</v>
      </c>
      <c r="F61" s="32" t="s">
        <v>1090</v>
      </c>
    </row>
    <row r="62" spans="1:6" ht="36" customHeight="1" x14ac:dyDescent="0.25">
      <c r="A62" s="21" t="s">
        <v>2135</v>
      </c>
      <c r="B62" s="22" t="s">
        <v>368</v>
      </c>
      <c r="C62" s="22" t="s">
        <v>2113</v>
      </c>
      <c r="D62" s="33">
        <v>43630</v>
      </c>
      <c r="E62" s="60">
        <v>4144.6000000000004</v>
      </c>
      <c r="F62" s="34" t="s">
        <v>1090</v>
      </c>
    </row>
    <row r="63" spans="1:6" ht="32.25" customHeight="1" x14ac:dyDescent="0.25">
      <c r="A63" s="24" t="s">
        <v>2136</v>
      </c>
      <c r="B63" s="25" t="s">
        <v>370</v>
      </c>
      <c r="C63" s="37" t="s">
        <v>2113</v>
      </c>
      <c r="D63" s="35">
        <v>43630</v>
      </c>
      <c r="E63" s="58">
        <v>6361.6</v>
      </c>
      <c r="F63" s="32" t="s">
        <v>1090</v>
      </c>
    </row>
    <row r="64" spans="1:6" ht="29.25" customHeight="1" x14ac:dyDescent="0.25">
      <c r="A64" s="21" t="s">
        <v>2137</v>
      </c>
      <c r="B64" s="22" t="s">
        <v>372</v>
      </c>
      <c r="C64" s="22" t="s">
        <v>2113</v>
      </c>
      <c r="D64" s="33">
        <v>43630</v>
      </c>
      <c r="E64" s="60">
        <v>6123.1</v>
      </c>
      <c r="F64" s="34" t="s">
        <v>1090</v>
      </c>
    </row>
    <row r="65" spans="1:6" ht="33" customHeight="1" x14ac:dyDescent="0.25">
      <c r="A65" s="24" t="s">
        <v>2138</v>
      </c>
      <c r="B65" s="25" t="s">
        <v>374</v>
      </c>
      <c r="C65" s="37" t="s">
        <v>2113</v>
      </c>
      <c r="D65" s="35">
        <v>43630</v>
      </c>
      <c r="E65" s="58">
        <v>8433.2000000000007</v>
      </c>
      <c r="F65" s="32" t="s">
        <v>1090</v>
      </c>
    </row>
    <row r="66" spans="1:6" ht="32.25" customHeight="1" x14ac:dyDescent="0.25">
      <c r="A66" s="21" t="s">
        <v>2139</v>
      </c>
      <c r="B66" s="22" t="s">
        <v>378</v>
      </c>
      <c r="C66" s="22" t="s">
        <v>2113</v>
      </c>
      <c r="D66" s="33">
        <v>43630</v>
      </c>
      <c r="E66" s="60">
        <v>5963.3</v>
      </c>
      <c r="F66" s="34" t="s">
        <v>1090</v>
      </c>
    </row>
    <row r="67" spans="1:6" ht="33.75" customHeight="1" x14ac:dyDescent="0.25">
      <c r="A67" s="24" t="s">
        <v>2140</v>
      </c>
      <c r="B67" s="25" t="s">
        <v>20</v>
      </c>
      <c r="C67" s="37" t="s">
        <v>20</v>
      </c>
      <c r="D67" s="35">
        <v>43630</v>
      </c>
      <c r="E67" s="58">
        <v>0</v>
      </c>
      <c r="F67" s="32" t="s">
        <v>1090</v>
      </c>
    </row>
    <row r="68" spans="1:6" ht="36.75" customHeight="1" x14ac:dyDescent="0.25">
      <c r="A68" s="21" t="s">
        <v>2141</v>
      </c>
      <c r="B68" s="22" t="s">
        <v>20</v>
      </c>
      <c r="C68" s="22" t="s">
        <v>20</v>
      </c>
      <c r="D68" s="33">
        <v>43630</v>
      </c>
      <c r="E68" s="60">
        <v>0</v>
      </c>
      <c r="F68" s="34" t="s">
        <v>1090</v>
      </c>
    </row>
    <row r="69" spans="1:6" ht="35.25" customHeight="1" x14ac:dyDescent="0.25">
      <c r="A69" s="24" t="s">
        <v>2142</v>
      </c>
      <c r="B69" s="25" t="s">
        <v>20</v>
      </c>
      <c r="C69" s="37" t="s">
        <v>20</v>
      </c>
      <c r="D69" s="35">
        <v>43630</v>
      </c>
      <c r="E69" s="58">
        <v>0</v>
      </c>
      <c r="F69" s="32" t="s">
        <v>1090</v>
      </c>
    </row>
    <row r="70" spans="1:6" ht="25.5" customHeight="1" x14ac:dyDescent="0.25">
      <c r="A70" s="21" t="s">
        <v>2143</v>
      </c>
      <c r="B70" s="22" t="s">
        <v>20</v>
      </c>
      <c r="C70" s="22" t="s">
        <v>20</v>
      </c>
      <c r="D70" s="33">
        <v>43630</v>
      </c>
      <c r="E70" s="60">
        <v>0</v>
      </c>
      <c r="F70" s="34" t="s">
        <v>1090</v>
      </c>
    </row>
    <row r="71" spans="1:6" ht="38.25" customHeight="1" x14ac:dyDescent="0.25">
      <c r="A71" s="24" t="s">
        <v>2144</v>
      </c>
      <c r="B71" s="25" t="s">
        <v>20</v>
      </c>
      <c r="C71" s="37" t="s">
        <v>20</v>
      </c>
      <c r="D71" s="35">
        <v>43630</v>
      </c>
      <c r="E71" s="58">
        <v>0</v>
      </c>
      <c r="F71" s="32" t="s">
        <v>1090</v>
      </c>
    </row>
    <row r="72" spans="1:6" ht="30" customHeight="1" x14ac:dyDescent="0.25">
      <c r="A72" s="21" t="s">
        <v>2145</v>
      </c>
      <c r="B72" s="22" t="s">
        <v>20</v>
      </c>
      <c r="C72" s="22" t="s">
        <v>20</v>
      </c>
      <c r="D72" s="33">
        <v>43630</v>
      </c>
      <c r="E72" s="60">
        <v>0</v>
      </c>
      <c r="F72" s="34" t="s">
        <v>1090</v>
      </c>
    </row>
    <row r="73" spans="1:6" ht="34.5" customHeight="1" x14ac:dyDescent="0.25">
      <c r="A73" s="24" t="s">
        <v>2146</v>
      </c>
      <c r="B73" s="25" t="s">
        <v>20</v>
      </c>
      <c r="C73" s="37" t="s">
        <v>20</v>
      </c>
      <c r="D73" s="35">
        <v>43630</v>
      </c>
      <c r="E73" s="58">
        <v>0</v>
      </c>
      <c r="F73" s="32" t="s">
        <v>1090</v>
      </c>
    </row>
    <row r="74" spans="1:6" ht="30.75" customHeight="1" x14ac:dyDescent="0.25">
      <c r="A74" s="21" t="s">
        <v>2147</v>
      </c>
      <c r="B74" s="22" t="s">
        <v>20</v>
      </c>
      <c r="C74" s="22" t="s">
        <v>20</v>
      </c>
      <c r="D74" s="33">
        <v>43630</v>
      </c>
      <c r="E74" s="60">
        <v>0</v>
      </c>
      <c r="F74" s="34" t="s">
        <v>1090</v>
      </c>
    </row>
    <row r="75" spans="1:6" ht="32.25" customHeight="1" x14ac:dyDescent="0.25">
      <c r="A75" s="24" t="s">
        <v>2148</v>
      </c>
      <c r="B75" s="25" t="s">
        <v>20</v>
      </c>
      <c r="C75" s="37" t="s">
        <v>20</v>
      </c>
      <c r="D75" s="35">
        <v>43630</v>
      </c>
      <c r="E75" s="58">
        <v>0</v>
      </c>
      <c r="F75" s="32" t="s">
        <v>1090</v>
      </c>
    </row>
    <row r="76" spans="1:6" ht="35.25" customHeight="1" x14ac:dyDescent="0.25">
      <c r="A76" s="21" t="s">
        <v>2149</v>
      </c>
      <c r="B76" s="22" t="s">
        <v>20</v>
      </c>
      <c r="C76" s="22" t="s">
        <v>20</v>
      </c>
      <c r="D76" s="33">
        <v>43630</v>
      </c>
      <c r="E76" s="60">
        <v>0</v>
      </c>
      <c r="F76" s="34" t="s">
        <v>1090</v>
      </c>
    </row>
    <row r="77" spans="1:6" ht="33.75" customHeight="1" x14ac:dyDescent="0.25">
      <c r="A77" s="24" t="s">
        <v>2150</v>
      </c>
      <c r="B77" s="25" t="s">
        <v>20</v>
      </c>
      <c r="C77" s="37" t="s">
        <v>20</v>
      </c>
      <c r="D77" s="35">
        <v>43630</v>
      </c>
      <c r="E77" s="58">
        <v>0</v>
      </c>
      <c r="F77" s="32" t="s">
        <v>1090</v>
      </c>
    </row>
    <row r="78" spans="1:6" ht="34.5" customHeight="1" x14ac:dyDescent="0.25">
      <c r="A78" s="21" t="s">
        <v>2151</v>
      </c>
      <c r="B78" s="22" t="s">
        <v>20</v>
      </c>
      <c r="C78" s="22" t="s">
        <v>20</v>
      </c>
      <c r="D78" s="33">
        <v>43630</v>
      </c>
      <c r="E78" s="60">
        <v>0</v>
      </c>
      <c r="F78" s="34" t="s">
        <v>1090</v>
      </c>
    </row>
    <row r="79" spans="1:6" ht="36.75" customHeight="1" x14ac:dyDescent="0.25">
      <c r="A79" s="24" t="s">
        <v>2152</v>
      </c>
      <c r="B79" s="25" t="s">
        <v>20</v>
      </c>
      <c r="C79" s="37" t="s">
        <v>20</v>
      </c>
      <c r="D79" s="35">
        <v>43630</v>
      </c>
      <c r="E79" s="58">
        <v>0</v>
      </c>
      <c r="F79" s="32" t="s">
        <v>1090</v>
      </c>
    </row>
    <row r="80" spans="1:6" ht="32.25" customHeight="1" x14ac:dyDescent="0.25">
      <c r="A80" s="21" t="s">
        <v>2153</v>
      </c>
      <c r="B80" s="22" t="s">
        <v>20</v>
      </c>
      <c r="C80" s="22" t="s">
        <v>20</v>
      </c>
      <c r="D80" s="33">
        <v>43630</v>
      </c>
      <c r="E80" s="60">
        <v>0</v>
      </c>
      <c r="F80" s="34" t="s">
        <v>1090</v>
      </c>
    </row>
    <row r="81" spans="1:6" ht="33.75" customHeight="1" x14ac:dyDescent="0.25">
      <c r="A81" s="24" t="s">
        <v>2154</v>
      </c>
      <c r="B81" s="25" t="s">
        <v>20</v>
      </c>
      <c r="C81" s="37" t="s">
        <v>20</v>
      </c>
      <c r="D81" s="35">
        <v>43630</v>
      </c>
      <c r="E81" s="58">
        <v>0</v>
      </c>
      <c r="F81" s="32" t="s">
        <v>1090</v>
      </c>
    </row>
    <row r="82" spans="1:6" ht="35.25" customHeight="1" x14ac:dyDescent="0.25">
      <c r="A82" s="21" t="s">
        <v>2155</v>
      </c>
      <c r="B82" s="22" t="s">
        <v>20</v>
      </c>
      <c r="C82" s="22" t="s">
        <v>20</v>
      </c>
      <c r="D82" s="33">
        <v>43630</v>
      </c>
      <c r="E82" s="60">
        <v>0</v>
      </c>
      <c r="F82" s="34" t="s">
        <v>1090</v>
      </c>
    </row>
    <row r="83" spans="1:6" ht="36" customHeight="1" x14ac:dyDescent="0.25">
      <c r="A83" s="24" t="s">
        <v>2156</v>
      </c>
      <c r="B83" s="25" t="s">
        <v>20</v>
      </c>
      <c r="C83" s="37" t="s">
        <v>20</v>
      </c>
      <c r="D83" s="35">
        <v>43630</v>
      </c>
      <c r="E83" s="58">
        <v>0</v>
      </c>
      <c r="F83" s="32" t="s">
        <v>1090</v>
      </c>
    </row>
    <row r="84" spans="1:6" ht="29.25" customHeight="1" x14ac:dyDescent="0.25">
      <c r="A84" s="21" t="s">
        <v>2157</v>
      </c>
      <c r="B84" s="22" t="s">
        <v>20</v>
      </c>
      <c r="C84" s="22" t="s">
        <v>20</v>
      </c>
      <c r="D84" s="33">
        <v>43630</v>
      </c>
      <c r="E84" s="60">
        <v>0</v>
      </c>
      <c r="F84" s="34" t="s">
        <v>1090</v>
      </c>
    </row>
    <row r="85" spans="1:6" ht="30" customHeight="1" x14ac:dyDescent="0.25">
      <c r="A85" s="24" t="s">
        <v>2158</v>
      </c>
      <c r="B85" s="25" t="s">
        <v>20</v>
      </c>
      <c r="C85" s="37" t="s">
        <v>20</v>
      </c>
      <c r="D85" s="35">
        <v>43630</v>
      </c>
      <c r="E85" s="58">
        <v>0</v>
      </c>
      <c r="F85" s="32" t="s">
        <v>1090</v>
      </c>
    </row>
    <row r="86" spans="1:6" ht="39" customHeight="1" x14ac:dyDescent="0.25">
      <c r="A86" s="21" t="s">
        <v>2159</v>
      </c>
      <c r="B86" s="22" t="s">
        <v>20</v>
      </c>
      <c r="C86" s="22" t="s">
        <v>20</v>
      </c>
      <c r="D86" s="33">
        <v>43630</v>
      </c>
      <c r="E86" s="60">
        <v>0</v>
      </c>
      <c r="F86" s="34" t="s">
        <v>1090</v>
      </c>
    </row>
    <row r="87" spans="1:6" ht="28.5" customHeight="1" x14ac:dyDescent="0.25">
      <c r="A87" s="24" t="s">
        <v>2160</v>
      </c>
      <c r="B87" s="25" t="s">
        <v>20</v>
      </c>
      <c r="C87" s="37" t="s">
        <v>20</v>
      </c>
      <c r="D87" s="35">
        <v>43630</v>
      </c>
      <c r="E87" s="58">
        <v>0</v>
      </c>
      <c r="F87" s="32" t="s">
        <v>1090</v>
      </c>
    </row>
    <row r="88" spans="1:6" ht="35.25" customHeight="1" x14ac:dyDescent="0.25">
      <c r="A88" s="21" t="s">
        <v>2161</v>
      </c>
      <c r="B88" s="22" t="s">
        <v>20</v>
      </c>
      <c r="C88" s="22" t="s">
        <v>20</v>
      </c>
      <c r="D88" s="33">
        <v>43630</v>
      </c>
      <c r="E88" s="60">
        <v>0</v>
      </c>
      <c r="F88" s="34" t="s">
        <v>1090</v>
      </c>
    </row>
    <row r="89" spans="1:6" ht="32.25" customHeight="1" x14ac:dyDescent="0.25">
      <c r="A89" s="24" t="s">
        <v>2162</v>
      </c>
      <c r="B89" s="25" t="s">
        <v>20</v>
      </c>
      <c r="C89" s="37" t="s">
        <v>20</v>
      </c>
      <c r="D89" s="35">
        <v>43630</v>
      </c>
      <c r="E89" s="58">
        <v>0</v>
      </c>
      <c r="F89" s="32" t="s">
        <v>1090</v>
      </c>
    </row>
    <row r="90" spans="1:6" ht="29.25" customHeight="1" x14ac:dyDescent="0.25">
      <c r="A90" s="21" t="s">
        <v>2163</v>
      </c>
      <c r="B90" s="22" t="s">
        <v>20</v>
      </c>
      <c r="C90" s="22" t="s">
        <v>20</v>
      </c>
      <c r="D90" s="33">
        <v>43630</v>
      </c>
      <c r="E90" s="60">
        <v>0</v>
      </c>
      <c r="F90" s="34" t="s">
        <v>1090</v>
      </c>
    </row>
    <row r="91" spans="1:6" ht="31.5" customHeight="1" x14ac:dyDescent="0.25">
      <c r="A91" s="24" t="s">
        <v>2164</v>
      </c>
      <c r="B91" s="25" t="s">
        <v>20</v>
      </c>
      <c r="C91" s="37" t="s">
        <v>20</v>
      </c>
      <c r="D91" s="35">
        <v>43630</v>
      </c>
      <c r="E91" s="58">
        <v>0</v>
      </c>
      <c r="F91" s="32" t="s">
        <v>1090</v>
      </c>
    </row>
    <row r="92" spans="1:6" ht="27" customHeight="1" x14ac:dyDescent="0.25">
      <c r="A92" s="21" t="s">
        <v>2165</v>
      </c>
      <c r="B92" s="22" t="s">
        <v>20</v>
      </c>
      <c r="C92" s="22" t="s">
        <v>20</v>
      </c>
      <c r="D92" s="33">
        <v>43630</v>
      </c>
      <c r="E92" s="60">
        <v>0</v>
      </c>
      <c r="F92" s="34" t="s">
        <v>1090</v>
      </c>
    </row>
    <row r="93" spans="1:6" ht="60" customHeight="1" x14ac:dyDescent="0.25">
      <c r="A93" s="24" t="s">
        <v>2166</v>
      </c>
      <c r="B93" s="25" t="s">
        <v>20</v>
      </c>
      <c r="C93" s="37" t="s">
        <v>20</v>
      </c>
      <c r="D93" s="35">
        <v>43630</v>
      </c>
      <c r="E93" s="58">
        <v>0</v>
      </c>
      <c r="F93" s="32" t="s">
        <v>1090</v>
      </c>
    </row>
    <row r="94" spans="1:6" ht="57" customHeight="1" x14ac:dyDescent="0.25">
      <c r="A94" s="21" t="s">
        <v>2167</v>
      </c>
      <c r="B94" s="22" t="s">
        <v>20</v>
      </c>
      <c r="C94" s="22" t="s">
        <v>20</v>
      </c>
      <c r="D94" s="33">
        <v>43630</v>
      </c>
      <c r="E94" s="60">
        <v>0</v>
      </c>
      <c r="F94" s="34" t="s">
        <v>1090</v>
      </c>
    </row>
    <row r="95" spans="1:6" ht="57.75" customHeight="1" x14ac:dyDescent="0.25">
      <c r="A95" s="24" t="s">
        <v>2168</v>
      </c>
      <c r="B95" s="25" t="s">
        <v>20</v>
      </c>
      <c r="C95" s="37" t="s">
        <v>20</v>
      </c>
      <c r="D95" s="35">
        <v>43630</v>
      </c>
      <c r="E95" s="58">
        <v>0</v>
      </c>
      <c r="F95" s="32" t="s">
        <v>1090</v>
      </c>
    </row>
    <row r="96" spans="1:6" ht="52.5" customHeight="1" x14ac:dyDescent="0.25">
      <c r="A96" s="21" t="s">
        <v>2169</v>
      </c>
      <c r="B96" s="22" t="s">
        <v>20</v>
      </c>
      <c r="C96" s="22" t="s">
        <v>20</v>
      </c>
      <c r="D96" s="33">
        <v>43630</v>
      </c>
      <c r="E96" s="60">
        <v>0</v>
      </c>
      <c r="F96" s="34" t="s">
        <v>1090</v>
      </c>
    </row>
    <row r="97" spans="1:7" ht="35.25" customHeight="1" x14ac:dyDescent="0.25">
      <c r="A97" s="24" t="s">
        <v>2170</v>
      </c>
      <c r="B97" s="25" t="s">
        <v>20</v>
      </c>
      <c r="C97" s="37" t="s">
        <v>20</v>
      </c>
      <c r="D97" s="35">
        <v>43630</v>
      </c>
      <c r="E97" s="58">
        <v>0</v>
      </c>
      <c r="F97" s="32" t="s">
        <v>1090</v>
      </c>
    </row>
    <row r="98" spans="1:7" ht="30.75" customHeight="1" x14ac:dyDescent="0.25">
      <c r="A98" s="21" t="s">
        <v>2171</v>
      </c>
      <c r="B98" s="22" t="s">
        <v>20</v>
      </c>
      <c r="C98" s="22" t="s">
        <v>20</v>
      </c>
      <c r="D98" s="33">
        <v>43630</v>
      </c>
      <c r="E98" s="60">
        <v>0</v>
      </c>
      <c r="F98" s="34" t="s">
        <v>1090</v>
      </c>
    </row>
    <row r="99" spans="1:7" ht="33.75" customHeight="1" x14ac:dyDescent="0.25">
      <c r="A99" s="24" t="s">
        <v>2172</v>
      </c>
      <c r="B99" s="25" t="s">
        <v>20</v>
      </c>
      <c r="C99" s="37" t="s">
        <v>20</v>
      </c>
      <c r="D99" s="35">
        <v>43630</v>
      </c>
      <c r="E99" s="58">
        <v>0</v>
      </c>
      <c r="F99" s="32" t="s">
        <v>1090</v>
      </c>
    </row>
    <row r="100" spans="1:7" ht="61.5" customHeight="1" x14ac:dyDescent="0.25">
      <c r="A100" s="21" t="s">
        <v>2173</v>
      </c>
      <c r="B100" s="22" t="s">
        <v>20</v>
      </c>
      <c r="C100" s="22" t="s">
        <v>20</v>
      </c>
      <c r="D100" s="33">
        <v>43630</v>
      </c>
      <c r="E100" s="60">
        <v>0</v>
      </c>
      <c r="F100" s="34" t="s">
        <v>1090</v>
      </c>
    </row>
    <row r="101" spans="1:7" ht="64.5" customHeight="1" x14ac:dyDescent="0.25">
      <c r="A101" s="24" t="s">
        <v>2174</v>
      </c>
      <c r="B101" s="25" t="s">
        <v>20</v>
      </c>
      <c r="C101" s="37" t="s">
        <v>20</v>
      </c>
      <c r="D101" s="35">
        <v>43630</v>
      </c>
      <c r="E101" s="58">
        <v>0</v>
      </c>
      <c r="F101" s="32" t="s">
        <v>1090</v>
      </c>
    </row>
    <row r="102" spans="1:7" ht="33" customHeight="1" x14ac:dyDescent="0.25">
      <c r="A102" s="21" t="s">
        <v>2175</v>
      </c>
      <c r="B102" s="22" t="s">
        <v>20</v>
      </c>
      <c r="C102" s="22" t="s">
        <v>20</v>
      </c>
      <c r="D102" s="33">
        <v>43630</v>
      </c>
      <c r="E102" s="60">
        <v>0</v>
      </c>
      <c r="F102" s="34" t="s">
        <v>1090</v>
      </c>
    </row>
    <row r="103" spans="1:7" ht="57.75" customHeight="1" x14ac:dyDescent="0.25">
      <c r="A103" s="24" t="s">
        <v>2176</v>
      </c>
      <c r="B103" s="25" t="s">
        <v>20</v>
      </c>
      <c r="C103" s="37" t="s">
        <v>20</v>
      </c>
      <c r="D103" s="35">
        <v>43630</v>
      </c>
      <c r="E103" s="58">
        <v>0</v>
      </c>
      <c r="F103" s="32" t="s">
        <v>1090</v>
      </c>
    </row>
    <row r="104" spans="1:7" ht="30" customHeight="1" x14ac:dyDescent="0.25">
      <c r="A104" s="21" t="s">
        <v>2177</v>
      </c>
      <c r="B104" s="22" t="s">
        <v>20</v>
      </c>
      <c r="C104" s="22" t="s">
        <v>20</v>
      </c>
      <c r="D104" s="33">
        <v>43630</v>
      </c>
      <c r="E104" s="60">
        <v>0</v>
      </c>
      <c r="F104" s="34" t="s">
        <v>1090</v>
      </c>
    </row>
    <row r="105" spans="1:7" ht="40.5" customHeight="1" x14ac:dyDescent="0.25">
      <c r="A105" s="24" t="s">
        <v>2178</v>
      </c>
      <c r="B105" s="25" t="s">
        <v>20</v>
      </c>
      <c r="C105" s="37" t="s">
        <v>20</v>
      </c>
      <c r="D105" s="35">
        <v>43630</v>
      </c>
      <c r="E105" s="58">
        <v>0</v>
      </c>
      <c r="F105" s="32" t="s">
        <v>1090</v>
      </c>
    </row>
    <row r="106" spans="1:7" ht="48" customHeight="1" x14ac:dyDescent="0.25">
      <c r="A106" s="21" t="s">
        <v>2179</v>
      </c>
      <c r="B106" s="22" t="s">
        <v>20</v>
      </c>
      <c r="C106" s="22" t="s">
        <v>20</v>
      </c>
      <c r="D106" s="33">
        <v>43630</v>
      </c>
      <c r="E106" s="60">
        <v>0</v>
      </c>
      <c r="F106" s="34" t="s">
        <v>1090</v>
      </c>
    </row>
    <row r="107" spans="1:7" ht="57.75" customHeight="1" x14ac:dyDescent="0.25">
      <c r="A107" s="24" t="s">
        <v>2180</v>
      </c>
      <c r="B107" s="25" t="s">
        <v>20</v>
      </c>
      <c r="C107" s="37" t="s">
        <v>20</v>
      </c>
      <c r="D107" s="35">
        <v>43630</v>
      </c>
      <c r="E107" s="58">
        <v>0</v>
      </c>
      <c r="F107" s="32" t="s">
        <v>1090</v>
      </c>
    </row>
    <row r="108" spans="1:7" ht="40.5" customHeight="1" x14ac:dyDescent="0.25">
      <c r="A108" s="21" t="s">
        <v>2181</v>
      </c>
      <c r="B108" s="22" t="s">
        <v>20</v>
      </c>
      <c r="C108" s="22" t="s">
        <v>20</v>
      </c>
      <c r="D108" s="33">
        <v>43630</v>
      </c>
      <c r="E108" s="60">
        <v>0</v>
      </c>
      <c r="F108" s="34" t="s">
        <v>1090</v>
      </c>
    </row>
    <row r="109" spans="1:7" ht="51.75" customHeight="1" x14ac:dyDescent="0.25">
      <c r="A109" s="24" t="s">
        <v>2182</v>
      </c>
      <c r="B109" s="25" t="s">
        <v>20</v>
      </c>
      <c r="C109" s="37" t="s">
        <v>20</v>
      </c>
      <c r="D109" s="35">
        <v>43630</v>
      </c>
      <c r="E109" s="58">
        <v>0</v>
      </c>
      <c r="F109" s="32" t="s">
        <v>1090</v>
      </c>
      <c r="G109" s="7"/>
    </row>
    <row r="110" spans="1:7" ht="22.5" customHeight="1" x14ac:dyDescent="0.25">
      <c r="A110" s="21" t="s">
        <v>2183</v>
      </c>
      <c r="B110" s="22" t="s">
        <v>20</v>
      </c>
      <c r="C110" s="22" t="s">
        <v>20</v>
      </c>
      <c r="D110" s="33">
        <v>43630</v>
      </c>
      <c r="E110" s="60">
        <v>0</v>
      </c>
      <c r="F110" s="34" t="s">
        <v>1090</v>
      </c>
    </row>
    <row r="111" spans="1:7" ht="40.5" customHeight="1" x14ac:dyDescent="0.25">
      <c r="A111" s="24" t="s">
        <v>2184</v>
      </c>
      <c r="B111" s="25" t="s">
        <v>20</v>
      </c>
      <c r="C111" s="37" t="s">
        <v>20</v>
      </c>
      <c r="D111" s="35">
        <v>43630</v>
      </c>
      <c r="E111" s="58">
        <v>0</v>
      </c>
      <c r="F111" s="32" t="s">
        <v>1090</v>
      </c>
    </row>
    <row r="112" spans="1:7" ht="48.75" customHeight="1" x14ac:dyDescent="0.25">
      <c r="A112" s="21" t="s">
        <v>2185</v>
      </c>
      <c r="B112" s="22" t="s">
        <v>20</v>
      </c>
      <c r="C112" s="22" t="s">
        <v>20</v>
      </c>
      <c r="D112" s="33">
        <v>43630</v>
      </c>
      <c r="E112" s="60">
        <v>0</v>
      </c>
      <c r="F112" s="34" t="s">
        <v>1090</v>
      </c>
    </row>
    <row r="113" spans="1:6" ht="67.5" customHeight="1" x14ac:dyDescent="0.25">
      <c r="A113" s="24" t="s">
        <v>2186</v>
      </c>
      <c r="B113" s="25" t="s">
        <v>20</v>
      </c>
      <c r="C113" s="37" t="s">
        <v>20</v>
      </c>
      <c r="D113" s="35">
        <v>43630</v>
      </c>
      <c r="E113" s="58">
        <v>0</v>
      </c>
      <c r="F113" s="32" t="s">
        <v>1090</v>
      </c>
    </row>
    <row r="114" spans="1:6" ht="37.5" customHeight="1" x14ac:dyDescent="0.25">
      <c r="A114" s="21" t="s">
        <v>2187</v>
      </c>
      <c r="B114" s="22" t="s">
        <v>20</v>
      </c>
      <c r="C114" s="22" t="s">
        <v>20</v>
      </c>
      <c r="D114" s="33">
        <v>43630</v>
      </c>
      <c r="E114" s="60">
        <v>0</v>
      </c>
      <c r="F114" s="34" t="s">
        <v>1090</v>
      </c>
    </row>
    <row r="115" spans="1:6" ht="56.25" customHeight="1" x14ac:dyDescent="0.25">
      <c r="A115" s="24" t="s">
        <v>2188</v>
      </c>
      <c r="B115" s="25" t="s">
        <v>20</v>
      </c>
      <c r="C115" s="37" t="s">
        <v>20</v>
      </c>
      <c r="D115" s="35">
        <v>43630</v>
      </c>
      <c r="E115" s="58">
        <v>0</v>
      </c>
      <c r="F115" s="32" t="s">
        <v>1090</v>
      </c>
    </row>
    <row r="116" spans="1:6" ht="33" customHeight="1" x14ac:dyDescent="0.25">
      <c r="A116" s="21" t="s">
        <v>2189</v>
      </c>
      <c r="B116" s="22" t="s">
        <v>20</v>
      </c>
      <c r="C116" s="22" t="s">
        <v>20</v>
      </c>
      <c r="D116" s="33">
        <v>43630</v>
      </c>
      <c r="E116" s="60">
        <v>0</v>
      </c>
      <c r="F116" s="34" t="s">
        <v>1090</v>
      </c>
    </row>
    <row r="117" spans="1:6" ht="57" customHeight="1" x14ac:dyDescent="0.25">
      <c r="A117" s="24" t="s">
        <v>2190</v>
      </c>
      <c r="B117" s="25" t="s">
        <v>20</v>
      </c>
      <c r="C117" s="37" t="s">
        <v>20</v>
      </c>
      <c r="D117" s="35">
        <v>43630</v>
      </c>
      <c r="E117" s="58">
        <v>0</v>
      </c>
      <c r="F117" s="32" t="s">
        <v>1090</v>
      </c>
    </row>
    <row r="118" spans="1:6" ht="33.75" customHeight="1" x14ac:dyDescent="0.25">
      <c r="A118" s="21" t="s">
        <v>2191</v>
      </c>
      <c r="B118" s="22" t="s">
        <v>20</v>
      </c>
      <c r="C118" s="22" t="s">
        <v>20</v>
      </c>
      <c r="D118" s="33">
        <v>43630</v>
      </c>
      <c r="E118" s="60">
        <v>0</v>
      </c>
      <c r="F118" s="34" t="s">
        <v>1090</v>
      </c>
    </row>
    <row r="119" spans="1:6" ht="46.5" customHeight="1" x14ac:dyDescent="0.25">
      <c r="A119" s="24" t="s">
        <v>2192</v>
      </c>
      <c r="B119" s="25" t="s">
        <v>20</v>
      </c>
      <c r="C119" s="37" t="s">
        <v>20</v>
      </c>
      <c r="D119" s="35">
        <v>43630</v>
      </c>
      <c r="E119" s="58">
        <v>0</v>
      </c>
      <c r="F119" s="32" t="s">
        <v>1090</v>
      </c>
    </row>
    <row r="120" spans="1:6" ht="56.25" customHeight="1" x14ac:dyDescent="0.25">
      <c r="A120" s="21" t="s">
        <v>2193</v>
      </c>
      <c r="B120" s="22" t="s">
        <v>20</v>
      </c>
      <c r="C120" s="22" t="s">
        <v>20</v>
      </c>
      <c r="D120" s="33">
        <v>43630</v>
      </c>
      <c r="E120" s="60">
        <v>0</v>
      </c>
      <c r="F120" s="34" t="s">
        <v>1090</v>
      </c>
    </row>
    <row r="121" spans="1:6" ht="62.25" customHeight="1" x14ac:dyDescent="0.25">
      <c r="A121" s="24" t="s">
        <v>2194</v>
      </c>
      <c r="B121" s="25" t="s">
        <v>20</v>
      </c>
      <c r="C121" s="37" t="s">
        <v>20</v>
      </c>
      <c r="D121" s="35">
        <v>43630</v>
      </c>
      <c r="E121" s="58">
        <v>0</v>
      </c>
      <c r="F121" s="32" t="s">
        <v>1090</v>
      </c>
    </row>
    <row r="122" spans="1:6" ht="39" customHeight="1" x14ac:dyDescent="0.25">
      <c r="A122" s="21" t="s">
        <v>2195</v>
      </c>
      <c r="B122" s="22" t="s">
        <v>20</v>
      </c>
      <c r="C122" s="22" t="s">
        <v>20</v>
      </c>
      <c r="D122" s="33">
        <v>43630</v>
      </c>
      <c r="E122" s="60">
        <v>0</v>
      </c>
      <c r="F122" s="34" t="s">
        <v>1090</v>
      </c>
    </row>
    <row r="123" spans="1:6" ht="57" customHeight="1" x14ac:dyDescent="0.25">
      <c r="A123" s="24" t="s">
        <v>2196</v>
      </c>
      <c r="B123" s="25" t="s">
        <v>20</v>
      </c>
      <c r="C123" s="37" t="s">
        <v>20</v>
      </c>
      <c r="D123" s="35">
        <v>43630</v>
      </c>
      <c r="E123" s="58">
        <v>0</v>
      </c>
      <c r="F123" s="32" t="s">
        <v>1090</v>
      </c>
    </row>
    <row r="124" spans="1:6" ht="45" customHeight="1" x14ac:dyDescent="0.25">
      <c r="A124" s="21" t="s">
        <v>2197</v>
      </c>
      <c r="B124" s="22" t="s">
        <v>20</v>
      </c>
      <c r="C124" s="22" t="s">
        <v>20</v>
      </c>
      <c r="D124" s="33">
        <v>43630</v>
      </c>
      <c r="E124" s="60">
        <v>0</v>
      </c>
      <c r="F124" s="34" t="s">
        <v>1090</v>
      </c>
    </row>
    <row r="125" spans="1:6" ht="47.25" customHeight="1" x14ac:dyDescent="0.25">
      <c r="A125" s="24" t="s">
        <v>2198</v>
      </c>
      <c r="B125" s="25" t="s">
        <v>20</v>
      </c>
      <c r="C125" s="37" t="s">
        <v>20</v>
      </c>
      <c r="D125" s="35">
        <v>43630</v>
      </c>
      <c r="E125" s="58">
        <v>0</v>
      </c>
      <c r="F125" s="32" t="s">
        <v>1090</v>
      </c>
    </row>
    <row r="126" spans="1:6" ht="32.25" customHeight="1" x14ac:dyDescent="0.25">
      <c r="A126" s="21" t="s">
        <v>2199</v>
      </c>
      <c r="B126" s="22" t="s">
        <v>20</v>
      </c>
      <c r="C126" s="22" t="s">
        <v>20</v>
      </c>
      <c r="D126" s="33">
        <v>43630</v>
      </c>
      <c r="E126" s="60">
        <v>0</v>
      </c>
      <c r="F126" s="34" t="s">
        <v>1090</v>
      </c>
    </row>
    <row r="127" spans="1:6" ht="26.25" customHeight="1" x14ac:dyDescent="0.25">
      <c r="A127" s="24" t="s">
        <v>2200</v>
      </c>
      <c r="B127" s="25" t="s">
        <v>20</v>
      </c>
      <c r="C127" s="37" t="s">
        <v>20</v>
      </c>
      <c r="D127" s="35">
        <v>43630</v>
      </c>
      <c r="E127" s="58">
        <v>0</v>
      </c>
      <c r="F127" s="32" t="s">
        <v>1090</v>
      </c>
    </row>
    <row r="128" spans="1:6" ht="36" customHeight="1" x14ac:dyDescent="0.25">
      <c r="A128" s="21" t="s">
        <v>2201</v>
      </c>
      <c r="B128" s="22" t="s">
        <v>20</v>
      </c>
      <c r="C128" s="22" t="s">
        <v>20</v>
      </c>
      <c r="D128" s="33">
        <v>43630</v>
      </c>
      <c r="E128" s="60">
        <v>0</v>
      </c>
      <c r="F128" s="34" t="s">
        <v>1090</v>
      </c>
    </row>
    <row r="129" spans="1:6" ht="33.75" customHeight="1" x14ac:dyDescent="0.25">
      <c r="A129" s="24" t="s">
        <v>2202</v>
      </c>
      <c r="B129" s="25" t="s">
        <v>20</v>
      </c>
      <c r="C129" s="37" t="s">
        <v>20</v>
      </c>
      <c r="D129" s="35">
        <v>43630</v>
      </c>
      <c r="E129" s="58">
        <v>0</v>
      </c>
      <c r="F129" s="32" t="s">
        <v>1090</v>
      </c>
    </row>
    <row r="130" spans="1:6" ht="35.25" customHeight="1" x14ac:dyDescent="0.25">
      <c r="A130" s="21" t="s">
        <v>2203</v>
      </c>
      <c r="B130" s="22" t="s">
        <v>20</v>
      </c>
      <c r="C130" s="22" t="s">
        <v>20</v>
      </c>
      <c r="D130" s="33">
        <v>43630</v>
      </c>
      <c r="E130" s="60">
        <v>0</v>
      </c>
      <c r="F130" s="34" t="s">
        <v>1090</v>
      </c>
    </row>
    <row r="131" spans="1:6" ht="27.75" customHeight="1" x14ac:dyDescent="0.25">
      <c r="A131" s="24" t="s">
        <v>2204</v>
      </c>
      <c r="B131" s="25" t="s">
        <v>20</v>
      </c>
      <c r="C131" s="37" t="s">
        <v>20</v>
      </c>
      <c r="D131" s="35">
        <v>43630</v>
      </c>
      <c r="E131" s="58">
        <v>0</v>
      </c>
      <c r="F131" s="32" t="s">
        <v>1090</v>
      </c>
    </row>
    <row r="132" spans="1:6" ht="27.75" customHeight="1" x14ac:dyDescent="0.25">
      <c r="A132" s="21" t="s">
        <v>2205</v>
      </c>
      <c r="B132" s="22" t="s">
        <v>20</v>
      </c>
      <c r="C132" s="22" t="s">
        <v>20</v>
      </c>
      <c r="D132" s="33">
        <v>43630</v>
      </c>
      <c r="E132" s="60">
        <v>0</v>
      </c>
      <c r="F132" s="34" t="s">
        <v>1090</v>
      </c>
    </row>
    <row r="133" spans="1:6" ht="29.25" customHeight="1" x14ac:dyDescent="0.25">
      <c r="A133" s="24" t="s">
        <v>2206</v>
      </c>
      <c r="B133" s="25" t="s">
        <v>20</v>
      </c>
      <c r="C133" s="37" t="s">
        <v>20</v>
      </c>
      <c r="D133" s="35">
        <v>43630</v>
      </c>
      <c r="E133" s="58">
        <v>0</v>
      </c>
      <c r="F133" s="32" t="s">
        <v>1090</v>
      </c>
    </row>
    <row r="134" spans="1:6" ht="29.25" customHeight="1" x14ac:dyDescent="0.25">
      <c r="A134" s="21" t="s">
        <v>2207</v>
      </c>
      <c r="B134" s="22" t="s">
        <v>20</v>
      </c>
      <c r="C134" s="22" t="s">
        <v>20</v>
      </c>
      <c r="D134" s="33">
        <v>43630</v>
      </c>
      <c r="E134" s="60">
        <v>0</v>
      </c>
      <c r="F134" s="34" t="s">
        <v>1090</v>
      </c>
    </row>
    <row r="135" spans="1:6" ht="30.75" customHeight="1" x14ac:dyDescent="0.25">
      <c r="A135" s="24" t="s">
        <v>2208</v>
      </c>
      <c r="B135" s="25" t="s">
        <v>20</v>
      </c>
      <c r="C135" s="37" t="s">
        <v>20</v>
      </c>
      <c r="D135" s="35">
        <v>43630</v>
      </c>
      <c r="E135" s="58">
        <v>0</v>
      </c>
      <c r="F135" s="32" t="s">
        <v>1090</v>
      </c>
    </row>
    <row r="136" spans="1:6" ht="28.5" customHeight="1" x14ac:dyDescent="0.25">
      <c r="A136" s="21" t="s">
        <v>2209</v>
      </c>
      <c r="B136" s="22" t="s">
        <v>20</v>
      </c>
      <c r="C136" s="22" t="s">
        <v>20</v>
      </c>
      <c r="D136" s="33">
        <v>43630</v>
      </c>
      <c r="E136" s="60">
        <v>0</v>
      </c>
      <c r="F136" s="34" t="s">
        <v>1090</v>
      </c>
    </row>
    <row r="137" spans="1:6" ht="36" customHeight="1" x14ac:dyDescent="0.25">
      <c r="A137" s="24" t="s">
        <v>2210</v>
      </c>
      <c r="B137" s="25" t="s">
        <v>20</v>
      </c>
      <c r="C137" s="37" t="s">
        <v>20</v>
      </c>
      <c r="D137" s="35">
        <v>43630</v>
      </c>
      <c r="E137" s="58">
        <v>0</v>
      </c>
      <c r="F137" s="32" t="s">
        <v>1090</v>
      </c>
    </row>
    <row r="138" spans="1:6" ht="33" customHeight="1" x14ac:dyDescent="0.25">
      <c r="A138" s="21" t="s">
        <v>2211</v>
      </c>
      <c r="B138" s="22" t="s">
        <v>20</v>
      </c>
      <c r="C138" s="22" t="s">
        <v>20</v>
      </c>
      <c r="D138" s="33">
        <v>43630</v>
      </c>
      <c r="E138" s="60">
        <v>0</v>
      </c>
      <c r="F138" s="34" t="s">
        <v>1090</v>
      </c>
    </row>
    <row r="139" spans="1:6" ht="60.75" customHeight="1" x14ac:dyDescent="0.25">
      <c r="A139" s="24" t="s">
        <v>2212</v>
      </c>
      <c r="B139" s="25" t="s">
        <v>20</v>
      </c>
      <c r="C139" s="37" t="s">
        <v>20</v>
      </c>
      <c r="D139" s="35">
        <v>43630</v>
      </c>
      <c r="E139" s="58">
        <v>0</v>
      </c>
      <c r="F139" s="32" t="s">
        <v>1090</v>
      </c>
    </row>
    <row r="140" spans="1:6" ht="33.75" customHeight="1" x14ac:dyDescent="0.25">
      <c r="A140" s="21" t="s">
        <v>2213</v>
      </c>
      <c r="B140" s="22" t="s">
        <v>20</v>
      </c>
      <c r="C140" s="22" t="s">
        <v>20</v>
      </c>
      <c r="D140" s="33">
        <v>43630</v>
      </c>
      <c r="E140" s="60">
        <v>0</v>
      </c>
      <c r="F140" s="34" t="s">
        <v>1090</v>
      </c>
    </row>
    <row r="141" spans="1:6" ht="32.25" customHeight="1" x14ac:dyDescent="0.25">
      <c r="A141" s="24" t="s">
        <v>2214</v>
      </c>
      <c r="B141" s="25" t="s">
        <v>20</v>
      </c>
      <c r="C141" s="37" t="s">
        <v>20</v>
      </c>
      <c r="D141" s="35">
        <v>43630</v>
      </c>
      <c r="E141" s="58">
        <v>0</v>
      </c>
      <c r="F141" s="32" t="s">
        <v>1090</v>
      </c>
    </row>
    <row r="142" spans="1:6" ht="28.5" customHeight="1" x14ac:dyDescent="0.25">
      <c r="A142" s="21" t="s">
        <v>2215</v>
      </c>
      <c r="B142" s="22" t="s">
        <v>20</v>
      </c>
      <c r="C142" s="22" t="s">
        <v>20</v>
      </c>
      <c r="D142" s="33">
        <v>43630</v>
      </c>
      <c r="E142" s="60">
        <v>0</v>
      </c>
      <c r="F142" s="34" t="s">
        <v>1090</v>
      </c>
    </row>
    <row r="143" spans="1:6" ht="32.25" customHeight="1" x14ac:dyDescent="0.25">
      <c r="A143" s="24" t="s">
        <v>2216</v>
      </c>
      <c r="B143" s="25" t="s">
        <v>20</v>
      </c>
      <c r="C143" s="37" t="s">
        <v>20</v>
      </c>
      <c r="D143" s="35">
        <v>43630</v>
      </c>
      <c r="E143" s="58">
        <v>0</v>
      </c>
      <c r="F143" s="32" t="s">
        <v>1090</v>
      </c>
    </row>
    <row r="144" spans="1:6" ht="33" customHeight="1" x14ac:dyDescent="0.25">
      <c r="A144" s="21" t="s">
        <v>2217</v>
      </c>
      <c r="B144" s="22" t="s">
        <v>20</v>
      </c>
      <c r="C144" s="22" t="s">
        <v>20</v>
      </c>
      <c r="D144" s="33">
        <v>43630</v>
      </c>
      <c r="E144" s="60">
        <v>0</v>
      </c>
      <c r="F144" s="34" t="s">
        <v>1090</v>
      </c>
    </row>
    <row r="145" spans="1:6" ht="26.25" customHeight="1" x14ac:dyDescent="0.25">
      <c r="A145" s="24" t="s">
        <v>2218</v>
      </c>
      <c r="B145" s="25" t="s">
        <v>20</v>
      </c>
      <c r="C145" s="37" t="s">
        <v>20</v>
      </c>
      <c r="D145" s="35">
        <v>43630</v>
      </c>
      <c r="E145" s="58">
        <v>0</v>
      </c>
      <c r="F145" s="32" t="s">
        <v>1090</v>
      </c>
    </row>
    <row r="146" spans="1:6" ht="30" customHeight="1" x14ac:dyDescent="0.25">
      <c r="A146" s="21" t="s">
        <v>2219</v>
      </c>
      <c r="B146" s="22" t="s">
        <v>20</v>
      </c>
      <c r="C146" s="22" t="s">
        <v>20</v>
      </c>
      <c r="D146" s="33">
        <v>43630</v>
      </c>
      <c r="E146" s="60">
        <v>0</v>
      </c>
      <c r="F146" s="34" t="s">
        <v>1090</v>
      </c>
    </row>
    <row r="147" spans="1:6" x14ac:dyDescent="0.25">
      <c r="A147" s="24" t="s">
        <v>2220</v>
      </c>
      <c r="B147" s="25" t="s">
        <v>20</v>
      </c>
      <c r="C147" s="37" t="s">
        <v>20</v>
      </c>
      <c r="D147" s="35">
        <v>43630</v>
      </c>
      <c r="E147" s="58">
        <v>0</v>
      </c>
      <c r="F147" s="32" t="s">
        <v>1090</v>
      </c>
    </row>
    <row r="148" spans="1:6" x14ac:dyDescent="0.25">
      <c r="A148" s="21" t="s">
        <v>2221</v>
      </c>
      <c r="B148" s="22" t="s">
        <v>20</v>
      </c>
      <c r="C148" s="22" t="s">
        <v>20</v>
      </c>
      <c r="D148" s="33">
        <v>43630</v>
      </c>
      <c r="E148" s="60">
        <v>0</v>
      </c>
      <c r="F148" s="34" t="s">
        <v>1090</v>
      </c>
    </row>
    <row r="149" spans="1:6" ht="50.25" customHeight="1" x14ac:dyDescent="0.25">
      <c r="A149" s="24" t="s">
        <v>2222</v>
      </c>
      <c r="B149" s="25" t="s">
        <v>20</v>
      </c>
      <c r="C149" s="37" t="s">
        <v>20</v>
      </c>
      <c r="D149" s="35">
        <v>43630</v>
      </c>
      <c r="E149" s="58">
        <v>0</v>
      </c>
      <c r="F149" s="32" t="s">
        <v>1090</v>
      </c>
    </row>
    <row r="150" spans="1:6" ht="39.75" customHeight="1" x14ac:dyDescent="0.25">
      <c r="A150" s="21" t="s">
        <v>2223</v>
      </c>
      <c r="B150" s="22" t="s">
        <v>20</v>
      </c>
      <c r="C150" s="22" t="s">
        <v>20</v>
      </c>
      <c r="D150" s="33">
        <v>43630</v>
      </c>
      <c r="E150" s="60">
        <v>0</v>
      </c>
      <c r="F150" s="34" t="s">
        <v>1090</v>
      </c>
    </row>
    <row r="151" spans="1:6" x14ac:dyDescent="0.25">
      <c r="A151" s="24" t="s">
        <v>2224</v>
      </c>
      <c r="B151" s="25" t="s">
        <v>20</v>
      </c>
      <c r="C151" s="37" t="s">
        <v>20</v>
      </c>
      <c r="D151" s="35">
        <v>43630</v>
      </c>
      <c r="E151" s="58">
        <v>0</v>
      </c>
      <c r="F151" s="32" t="s">
        <v>1090</v>
      </c>
    </row>
    <row r="152" spans="1:6" x14ac:dyDescent="0.25">
      <c r="A152" s="21" t="s">
        <v>2225</v>
      </c>
      <c r="B152" s="22" t="s">
        <v>20</v>
      </c>
      <c r="C152" s="22" t="s">
        <v>20</v>
      </c>
      <c r="D152" s="33">
        <v>43630</v>
      </c>
      <c r="E152" s="60">
        <v>0</v>
      </c>
      <c r="F152" s="34" t="s">
        <v>1090</v>
      </c>
    </row>
    <row r="153" spans="1:6" x14ac:dyDescent="0.25">
      <c r="A153" s="24" t="s">
        <v>2226</v>
      </c>
      <c r="B153" s="25" t="s">
        <v>20</v>
      </c>
      <c r="C153" s="37" t="s">
        <v>20</v>
      </c>
      <c r="D153" s="35">
        <v>43630</v>
      </c>
      <c r="E153" s="58">
        <v>0</v>
      </c>
      <c r="F153" s="32" t="s">
        <v>1090</v>
      </c>
    </row>
    <row r="154" spans="1:6" x14ac:dyDescent="0.25">
      <c r="A154" s="21" t="s">
        <v>2227</v>
      </c>
      <c r="B154" s="22" t="s">
        <v>20</v>
      </c>
      <c r="C154" s="22" t="s">
        <v>20</v>
      </c>
      <c r="D154" s="33">
        <v>43630</v>
      </c>
      <c r="E154" s="60">
        <v>0</v>
      </c>
      <c r="F154" s="34" t="s">
        <v>1090</v>
      </c>
    </row>
    <row r="155" spans="1:6" x14ac:dyDescent="0.25">
      <c r="A155" s="24" t="s">
        <v>2228</v>
      </c>
      <c r="B155" s="25" t="s">
        <v>20</v>
      </c>
      <c r="C155" s="37" t="s">
        <v>20</v>
      </c>
      <c r="D155" s="35">
        <v>43630</v>
      </c>
      <c r="E155" s="58">
        <v>0</v>
      </c>
      <c r="F155" s="32" t="s">
        <v>1090</v>
      </c>
    </row>
    <row r="156" spans="1:6" x14ac:dyDescent="0.25">
      <c r="A156" s="21" t="s">
        <v>2229</v>
      </c>
      <c r="B156" s="22" t="s">
        <v>20</v>
      </c>
      <c r="C156" s="22" t="s">
        <v>20</v>
      </c>
      <c r="D156" s="33">
        <v>43630</v>
      </c>
      <c r="E156" s="60">
        <v>0</v>
      </c>
      <c r="F156" s="34" t="s">
        <v>1090</v>
      </c>
    </row>
    <row r="157" spans="1:6" x14ac:dyDescent="0.25">
      <c r="A157" s="24" t="s">
        <v>2230</v>
      </c>
      <c r="B157" s="25" t="s">
        <v>20</v>
      </c>
      <c r="C157" s="37" t="s">
        <v>20</v>
      </c>
      <c r="D157" s="35">
        <v>43630</v>
      </c>
      <c r="E157" s="58">
        <v>0</v>
      </c>
      <c r="F157" s="32" t="s">
        <v>1090</v>
      </c>
    </row>
    <row r="158" spans="1:6" x14ac:dyDescent="0.25">
      <c r="A158" s="21" t="s">
        <v>2231</v>
      </c>
      <c r="B158" s="22" t="s">
        <v>20</v>
      </c>
      <c r="C158" s="22" t="s">
        <v>20</v>
      </c>
      <c r="D158" s="33">
        <v>43630</v>
      </c>
      <c r="E158" s="60">
        <v>0</v>
      </c>
      <c r="F158" s="34" t="s">
        <v>1090</v>
      </c>
    </row>
    <row r="159" spans="1:6" x14ac:dyDescent="0.25">
      <c r="A159" s="24" t="s">
        <v>2232</v>
      </c>
      <c r="B159" s="25" t="s">
        <v>20</v>
      </c>
      <c r="C159" s="37" t="s">
        <v>20</v>
      </c>
      <c r="D159" s="35">
        <v>43630</v>
      </c>
      <c r="E159" s="58">
        <v>0</v>
      </c>
      <c r="F159" s="32" t="s">
        <v>1090</v>
      </c>
    </row>
    <row r="160" spans="1:6" x14ac:dyDescent="0.25">
      <c r="A160" s="21" t="s">
        <v>2233</v>
      </c>
      <c r="B160" s="22" t="s">
        <v>20</v>
      </c>
      <c r="C160" s="22" t="s">
        <v>20</v>
      </c>
      <c r="D160" s="33">
        <v>43630</v>
      </c>
      <c r="E160" s="60">
        <v>0</v>
      </c>
      <c r="F160" s="34" t="s">
        <v>1090</v>
      </c>
    </row>
    <row r="161" spans="1:6" ht="28.5" customHeight="1" x14ac:dyDescent="0.25">
      <c r="A161" s="24" t="s">
        <v>2234</v>
      </c>
      <c r="B161" s="25" t="s">
        <v>20</v>
      </c>
      <c r="C161" s="37" t="s">
        <v>20</v>
      </c>
      <c r="D161" s="35">
        <v>43630</v>
      </c>
      <c r="E161" s="58">
        <v>0</v>
      </c>
      <c r="F161" s="32" t="s">
        <v>1090</v>
      </c>
    </row>
    <row r="162" spans="1:6" x14ac:dyDescent="0.25">
      <c r="A162" s="21" t="s">
        <v>2235</v>
      </c>
      <c r="B162" s="22" t="s">
        <v>20</v>
      </c>
      <c r="C162" s="22" t="s">
        <v>20</v>
      </c>
      <c r="D162" s="33">
        <v>43630</v>
      </c>
      <c r="E162" s="60">
        <v>0</v>
      </c>
      <c r="F162" s="34" t="s">
        <v>1090</v>
      </c>
    </row>
    <row r="163" spans="1:6" ht="27" customHeight="1" x14ac:dyDescent="0.25">
      <c r="A163" s="24" t="s">
        <v>2236</v>
      </c>
      <c r="B163" s="25" t="s">
        <v>20</v>
      </c>
      <c r="C163" s="37" t="s">
        <v>20</v>
      </c>
      <c r="D163" s="35">
        <v>43630</v>
      </c>
      <c r="E163" s="58">
        <v>0</v>
      </c>
      <c r="F163" s="32" t="s">
        <v>1090</v>
      </c>
    </row>
    <row r="164" spans="1:6" x14ac:dyDescent="0.25">
      <c r="A164" s="21" t="s">
        <v>2237</v>
      </c>
      <c r="B164" s="22" t="s">
        <v>20</v>
      </c>
      <c r="C164" s="22" t="s">
        <v>20</v>
      </c>
      <c r="D164" s="33">
        <v>43630</v>
      </c>
      <c r="E164" s="60">
        <v>0</v>
      </c>
      <c r="F164" s="34" t="s">
        <v>1090</v>
      </c>
    </row>
    <row r="165" spans="1:6" ht="23.25" customHeight="1" x14ac:dyDescent="0.25">
      <c r="A165" s="24" t="s">
        <v>2238</v>
      </c>
      <c r="B165" s="25" t="s">
        <v>20</v>
      </c>
      <c r="C165" s="37" t="s">
        <v>20</v>
      </c>
      <c r="D165" s="35">
        <v>43630</v>
      </c>
      <c r="E165" s="58">
        <v>0</v>
      </c>
      <c r="F165" s="32" t="s">
        <v>1090</v>
      </c>
    </row>
    <row r="166" spans="1:6" ht="45" customHeight="1" x14ac:dyDescent="0.25">
      <c r="A166" s="21" t="s">
        <v>2239</v>
      </c>
      <c r="B166" s="22" t="s">
        <v>20</v>
      </c>
      <c r="C166" s="22" t="s">
        <v>20</v>
      </c>
      <c r="D166" s="33">
        <v>43630</v>
      </c>
      <c r="E166" s="60">
        <v>0</v>
      </c>
      <c r="F166" s="34" t="s">
        <v>1090</v>
      </c>
    </row>
    <row r="167" spans="1:6" ht="25.5" customHeight="1" x14ac:dyDescent="0.25">
      <c r="A167" s="24" t="s">
        <v>2240</v>
      </c>
      <c r="B167" s="25" t="s">
        <v>20</v>
      </c>
      <c r="C167" s="37" t="s">
        <v>20</v>
      </c>
      <c r="D167" s="35">
        <v>43630</v>
      </c>
      <c r="E167" s="58">
        <v>0</v>
      </c>
      <c r="F167" s="32" t="s">
        <v>1090</v>
      </c>
    </row>
    <row r="168" spans="1:6" x14ac:dyDescent="0.25">
      <c r="A168" s="21" t="s">
        <v>2241</v>
      </c>
      <c r="B168" s="22" t="s">
        <v>20</v>
      </c>
      <c r="C168" s="22" t="s">
        <v>20</v>
      </c>
      <c r="D168" s="33">
        <v>43630</v>
      </c>
      <c r="E168" s="60">
        <v>0</v>
      </c>
      <c r="F168" s="34" t="s">
        <v>1090</v>
      </c>
    </row>
    <row r="169" spans="1:6" x14ac:dyDescent="0.25">
      <c r="A169" s="24" t="s">
        <v>2242</v>
      </c>
      <c r="B169" s="25" t="s">
        <v>20</v>
      </c>
      <c r="C169" s="37" t="s">
        <v>20</v>
      </c>
      <c r="D169" s="35">
        <v>43630</v>
      </c>
      <c r="E169" s="58">
        <v>0</v>
      </c>
      <c r="F169" s="32" t="s">
        <v>1090</v>
      </c>
    </row>
    <row r="170" spans="1:6" ht="25.5" customHeight="1" x14ac:dyDescent="0.25">
      <c r="A170" s="21" t="s">
        <v>2243</v>
      </c>
      <c r="B170" s="22" t="s">
        <v>20</v>
      </c>
      <c r="C170" s="22" t="s">
        <v>20</v>
      </c>
      <c r="D170" s="33">
        <v>43630</v>
      </c>
      <c r="E170" s="60">
        <v>0</v>
      </c>
      <c r="F170" s="34" t="s">
        <v>1090</v>
      </c>
    </row>
    <row r="171" spans="1:6" x14ac:dyDescent="0.25">
      <c r="A171" s="24" t="s">
        <v>2244</v>
      </c>
      <c r="B171" s="25" t="s">
        <v>20</v>
      </c>
      <c r="C171" s="37" t="s">
        <v>20</v>
      </c>
      <c r="D171" s="35">
        <v>43630</v>
      </c>
      <c r="E171" s="58">
        <v>0</v>
      </c>
      <c r="F171" s="32" t="s">
        <v>1090</v>
      </c>
    </row>
    <row r="172" spans="1:6" ht="33.75" customHeight="1" x14ac:dyDescent="0.25">
      <c r="A172" s="21" t="s">
        <v>2245</v>
      </c>
      <c r="B172" s="22" t="s">
        <v>20</v>
      </c>
      <c r="C172" s="22" t="s">
        <v>20</v>
      </c>
      <c r="D172" s="33">
        <v>43630</v>
      </c>
      <c r="E172" s="60">
        <v>0</v>
      </c>
      <c r="F172" s="34" t="s">
        <v>1090</v>
      </c>
    </row>
    <row r="173" spans="1:6" ht="33" customHeight="1" x14ac:dyDescent="0.25">
      <c r="A173" s="24" t="s">
        <v>2246</v>
      </c>
      <c r="B173" s="25" t="s">
        <v>20</v>
      </c>
      <c r="C173" s="37" t="s">
        <v>20</v>
      </c>
      <c r="D173" s="35">
        <v>43630</v>
      </c>
      <c r="E173" s="58">
        <v>0</v>
      </c>
      <c r="F173" s="32" t="s">
        <v>1090</v>
      </c>
    </row>
    <row r="174" spans="1:6" ht="35.25" customHeight="1" x14ac:dyDescent="0.25">
      <c r="A174" s="21" t="s">
        <v>2247</v>
      </c>
      <c r="B174" s="22" t="s">
        <v>20</v>
      </c>
      <c r="C174" s="22" t="s">
        <v>20</v>
      </c>
      <c r="D174" s="33">
        <v>43630</v>
      </c>
      <c r="E174" s="60">
        <v>0</v>
      </c>
      <c r="F174" s="34" t="s">
        <v>1090</v>
      </c>
    </row>
    <row r="175" spans="1:6" ht="27" customHeight="1" x14ac:dyDescent="0.25">
      <c r="A175" s="24" t="s">
        <v>2248</v>
      </c>
      <c r="B175" s="25" t="s">
        <v>20</v>
      </c>
      <c r="C175" s="37" t="s">
        <v>20</v>
      </c>
      <c r="D175" s="35">
        <v>43630</v>
      </c>
      <c r="E175" s="58">
        <v>0</v>
      </c>
      <c r="F175" s="32" t="s">
        <v>1090</v>
      </c>
    </row>
    <row r="176" spans="1:6" ht="26.25" customHeight="1" x14ac:dyDescent="0.25">
      <c r="A176" s="21" t="s">
        <v>2249</v>
      </c>
      <c r="B176" s="22" t="s">
        <v>20</v>
      </c>
      <c r="C176" s="22" t="s">
        <v>20</v>
      </c>
      <c r="D176" s="33">
        <v>43630</v>
      </c>
      <c r="E176" s="60">
        <v>0</v>
      </c>
      <c r="F176" s="34" t="s">
        <v>1090</v>
      </c>
    </row>
    <row r="177" spans="1:6" ht="22.5" customHeight="1" x14ac:dyDescent="0.25">
      <c r="A177" s="24" t="s">
        <v>2250</v>
      </c>
      <c r="B177" s="25" t="s">
        <v>20</v>
      </c>
      <c r="C177" s="37" t="s">
        <v>20</v>
      </c>
      <c r="D177" s="35">
        <v>43630</v>
      </c>
      <c r="E177" s="58">
        <v>0</v>
      </c>
      <c r="F177" s="32" t="s">
        <v>1090</v>
      </c>
    </row>
    <row r="178" spans="1:6" ht="28.5" customHeight="1" x14ac:dyDescent="0.25">
      <c r="A178" s="21" t="s">
        <v>2251</v>
      </c>
      <c r="B178" s="22" t="s">
        <v>20</v>
      </c>
      <c r="C178" s="22" t="s">
        <v>20</v>
      </c>
      <c r="D178" s="33">
        <v>43630</v>
      </c>
      <c r="E178" s="60">
        <v>0</v>
      </c>
      <c r="F178" s="34" t="s">
        <v>1090</v>
      </c>
    </row>
    <row r="179" spans="1:6" ht="49.5" customHeight="1" x14ac:dyDescent="0.25">
      <c r="A179" s="24" t="s">
        <v>2252</v>
      </c>
      <c r="B179" s="25" t="s">
        <v>20</v>
      </c>
      <c r="C179" s="37" t="s">
        <v>20</v>
      </c>
      <c r="D179" s="35">
        <v>43630</v>
      </c>
      <c r="E179" s="58">
        <v>0</v>
      </c>
      <c r="F179" s="32" t="s">
        <v>1090</v>
      </c>
    </row>
    <row r="180" spans="1:6" ht="37.5" customHeight="1" x14ac:dyDescent="0.25">
      <c r="A180" s="21" t="s">
        <v>2253</v>
      </c>
      <c r="B180" s="22" t="s">
        <v>20</v>
      </c>
      <c r="C180" s="22" t="s">
        <v>20</v>
      </c>
      <c r="D180" s="33">
        <v>43630</v>
      </c>
      <c r="E180" s="60">
        <v>0</v>
      </c>
      <c r="F180" s="34" t="s">
        <v>1090</v>
      </c>
    </row>
    <row r="181" spans="1:6" ht="32.25" customHeight="1" x14ac:dyDescent="0.25">
      <c r="A181" s="24" t="s">
        <v>2254</v>
      </c>
      <c r="B181" s="25" t="s">
        <v>20</v>
      </c>
      <c r="C181" s="37" t="s">
        <v>20</v>
      </c>
      <c r="D181" s="35">
        <v>43630</v>
      </c>
      <c r="E181" s="58">
        <v>0</v>
      </c>
      <c r="F181" s="32" t="s">
        <v>1090</v>
      </c>
    </row>
    <row r="182" spans="1:6" ht="39" customHeight="1" x14ac:dyDescent="0.25">
      <c r="A182" s="21" t="s">
        <v>2255</v>
      </c>
      <c r="B182" s="22" t="s">
        <v>20</v>
      </c>
      <c r="C182" s="22" t="s">
        <v>20</v>
      </c>
      <c r="D182" s="33">
        <v>43630</v>
      </c>
      <c r="E182" s="60">
        <v>0</v>
      </c>
      <c r="F182" s="34" t="s">
        <v>1090</v>
      </c>
    </row>
    <row r="183" spans="1:6" ht="48.75" customHeight="1" x14ac:dyDescent="0.25">
      <c r="A183" s="24" t="s">
        <v>2256</v>
      </c>
      <c r="B183" s="25" t="s">
        <v>20</v>
      </c>
      <c r="C183" s="37" t="s">
        <v>20</v>
      </c>
      <c r="D183" s="35">
        <v>43630</v>
      </c>
      <c r="E183" s="58">
        <v>0</v>
      </c>
      <c r="F183" s="32" t="s">
        <v>1090</v>
      </c>
    </row>
    <row r="184" spans="1:6" ht="45" customHeight="1" x14ac:dyDescent="0.25">
      <c r="A184" s="21" t="s">
        <v>2257</v>
      </c>
      <c r="B184" s="22" t="s">
        <v>20</v>
      </c>
      <c r="C184" s="22" t="s">
        <v>20</v>
      </c>
      <c r="D184" s="33">
        <v>43630</v>
      </c>
      <c r="E184" s="60">
        <v>0</v>
      </c>
      <c r="F184" s="34" t="s">
        <v>1090</v>
      </c>
    </row>
    <row r="185" spans="1:6" ht="44.25" customHeight="1" x14ac:dyDescent="0.25">
      <c r="A185" s="24" t="s">
        <v>2258</v>
      </c>
      <c r="B185" s="25" t="s">
        <v>20</v>
      </c>
      <c r="C185" s="37" t="s">
        <v>20</v>
      </c>
      <c r="D185" s="35">
        <v>43630</v>
      </c>
      <c r="E185" s="58">
        <v>0</v>
      </c>
      <c r="F185" s="32" t="s">
        <v>1090</v>
      </c>
    </row>
    <row r="186" spans="1:6" ht="37.5" customHeight="1" x14ac:dyDescent="0.25">
      <c r="A186" s="21" t="s">
        <v>2259</v>
      </c>
      <c r="B186" s="22" t="s">
        <v>20</v>
      </c>
      <c r="C186" s="22" t="s">
        <v>20</v>
      </c>
      <c r="D186" s="33">
        <v>43630</v>
      </c>
      <c r="E186" s="60">
        <v>0</v>
      </c>
      <c r="F186" s="34" t="s">
        <v>1090</v>
      </c>
    </row>
    <row r="187" spans="1:6" ht="32.25" customHeight="1" x14ac:dyDescent="0.25">
      <c r="A187" s="24" t="s">
        <v>2260</v>
      </c>
      <c r="B187" s="25" t="s">
        <v>20</v>
      </c>
      <c r="C187" s="37" t="s">
        <v>20</v>
      </c>
      <c r="D187" s="35">
        <v>43630</v>
      </c>
      <c r="E187" s="58">
        <v>0</v>
      </c>
      <c r="F187" s="32" t="s">
        <v>1090</v>
      </c>
    </row>
    <row r="188" spans="1:6" ht="39.75" customHeight="1" x14ac:dyDescent="0.25">
      <c r="A188" s="21" t="s">
        <v>2261</v>
      </c>
      <c r="B188" s="22" t="s">
        <v>20</v>
      </c>
      <c r="C188" s="22" t="s">
        <v>20</v>
      </c>
      <c r="D188" s="33">
        <v>43630</v>
      </c>
      <c r="E188" s="60">
        <v>0</v>
      </c>
      <c r="F188" s="34" t="s">
        <v>1090</v>
      </c>
    </row>
    <row r="189" spans="1:6" ht="35.25" customHeight="1" x14ac:dyDescent="0.25">
      <c r="A189" s="24" t="s">
        <v>2262</v>
      </c>
      <c r="B189" s="25" t="s">
        <v>20</v>
      </c>
      <c r="C189" s="37" t="s">
        <v>20</v>
      </c>
      <c r="D189" s="35">
        <v>43630</v>
      </c>
      <c r="E189" s="58">
        <v>0</v>
      </c>
      <c r="F189" s="32" t="s">
        <v>1090</v>
      </c>
    </row>
    <row r="190" spans="1:6" ht="25.5" customHeight="1" x14ac:dyDescent="0.25">
      <c r="A190" s="21" t="s">
        <v>2263</v>
      </c>
      <c r="B190" s="22" t="s">
        <v>20</v>
      </c>
      <c r="C190" s="22" t="s">
        <v>20</v>
      </c>
      <c r="D190" s="33">
        <v>43630</v>
      </c>
      <c r="E190" s="60">
        <v>0</v>
      </c>
      <c r="F190" s="34" t="s">
        <v>1090</v>
      </c>
    </row>
    <row r="191" spans="1:6" ht="37.5" customHeight="1" x14ac:dyDescent="0.25">
      <c r="A191" s="24" t="s">
        <v>2264</v>
      </c>
      <c r="B191" s="25" t="s">
        <v>20</v>
      </c>
      <c r="C191" s="37" t="s">
        <v>20</v>
      </c>
      <c r="D191" s="35">
        <v>43630</v>
      </c>
      <c r="E191" s="58">
        <v>0</v>
      </c>
      <c r="F191" s="32" t="s">
        <v>1090</v>
      </c>
    </row>
    <row r="192" spans="1:6" ht="25.5" customHeight="1" x14ac:dyDescent="0.25">
      <c r="A192" s="21" t="s">
        <v>2265</v>
      </c>
      <c r="B192" s="22" t="s">
        <v>20</v>
      </c>
      <c r="C192" s="22" t="s">
        <v>20</v>
      </c>
      <c r="D192" s="33">
        <v>43630</v>
      </c>
      <c r="E192" s="60">
        <v>0</v>
      </c>
      <c r="F192" s="34" t="s">
        <v>1090</v>
      </c>
    </row>
    <row r="193" spans="1:6" ht="33" customHeight="1" x14ac:dyDescent="0.25">
      <c r="A193" s="24" t="s">
        <v>2266</v>
      </c>
      <c r="B193" s="25" t="s">
        <v>20</v>
      </c>
      <c r="C193" s="37" t="s">
        <v>20</v>
      </c>
      <c r="D193" s="35">
        <v>43630</v>
      </c>
      <c r="E193" s="58">
        <v>0</v>
      </c>
      <c r="F193" s="32" t="s">
        <v>1090</v>
      </c>
    </row>
    <row r="194" spans="1:6" ht="44.25" customHeight="1" x14ac:dyDescent="0.25">
      <c r="A194" s="21" t="s">
        <v>2267</v>
      </c>
      <c r="B194" s="22" t="s">
        <v>20</v>
      </c>
      <c r="C194" s="22" t="s">
        <v>20</v>
      </c>
      <c r="D194" s="33">
        <v>43630</v>
      </c>
      <c r="E194" s="60">
        <v>0</v>
      </c>
      <c r="F194" s="34" t="s">
        <v>1090</v>
      </c>
    </row>
    <row r="195" spans="1:6" ht="63" customHeight="1" x14ac:dyDescent="0.25">
      <c r="A195" s="24" t="s">
        <v>2268</v>
      </c>
      <c r="B195" s="25" t="s">
        <v>20</v>
      </c>
      <c r="C195" s="37" t="s">
        <v>20</v>
      </c>
      <c r="D195" s="35">
        <v>43630</v>
      </c>
      <c r="E195" s="58">
        <v>0</v>
      </c>
      <c r="F195" s="32" t="s">
        <v>1090</v>
      </c>
    </row>
    <row r="196" spans="1:6" ht="58.5" customHeight="1" x14ac:dyDescent="0.25">
      <c r="A196" s="21" t="s">
        <v>2269</v>
      </c>
      <c r="B196" s="22" t="s">
        <v>20</v>
      </c>
      <c r="C196" s="22" t="s">
        <v>20</v>
      </c>
      <c r="D196" s="33">
        <v>43630</v>
      </c>
      <c r="E196" s="60">
        <v>0</v>
      </c>
      <c r="F196" s="34" t="s">
        <v>1090</v>
      </c>
    </row>
    <row r="197" spans="1:6" ht="99" customHeight="1" x14ac:dyDescent="0.25">
      <c r="A197" s="24" t="s">
        <v>2270</v>
      </c>
      <c r="B197" s="25" t="s">
        <v>20</v>
      </c>
      <c r="C197" s="37" t="s">
        <v>20</v>
      </c>
      <c r="D197" s="35">
        <v>43630</v>
      </c>
      <c r="E197" s="58">
        <v>0</v>
      </c>
      <c r="F197" s="32" t="s">
        <v>1090</v>
      </c>
    </row>
    <row r="198" spans="1:6" ht="21" customHeight="1" x14ac:dyDescent="0.25">
      <c r="A198" s="21" t="s">
        <v>2271</v>
      </c>
      <c r="B198" s="22" t="s">
        <v>20</v>
      </c>
      <c r="C198" s="22" t="s">
        <v>20</v>
      </c>
      <c r="D198" s="33">
        <v>43630</v>
      </c>
      <c r="E198" s="60">
        <v>0</v>
      </c>
      <c r="F198" s="34" t="s">
        <v>1090</v>
      </c>
    </row>
    <row r="199" spans="1:6" ht="22.5" customHeight="1" x14ac:dyDescent="0.25">
      <c r="A199" s="24" t="s">
        <v>2272</v>
      </c>
      <c r="B199" s="25" t="s">
        <v>20</v>
      </c>
      <c r="C199" s="37" t="s">
        <v>20</v>
      </c>
      <c r="D199" s="35">
        <v>43630</v>
      </c>
      <c r="E199" s="58">
        <v>0</v>
      </c>
      <c r="F199" s="32" t="s">
        <v>1090</v>
      </c>
    </row>
    <row r="200" spans="1:6" x14ac:dyDescent="0.25">
      <c r="A200" s="21" t="s">
        <v>2273</v>
      </c>
      <c r="B200" s="22" t="s">
        <v>20</v>
      </c>
      <c r="C200" s="22" t="s">
        <v>20</v>
      </c>
      <c r="D200" s="33">
        <v>43630</v>
      </c>
      <c r="E200" s="60">
        <v>0</v>
      </c>
      <c r="F200" s="34" t="s">
        <v>1090</v>
      </c>
    </row>
    <row r="201" spans="1:6" ht="12" customHeight="1" x14ac:dyDescent="0.25">
      <c r="A201" s="24" t="s">
        <v>2274</v>
      </c>
      <c r="B201" s="25" t="s">
        <v>20</v>
      </c>
      <c r="C201" s="37" t="s">
        <v>20</v>
      </c>
      <c r="D201" s="35">
        <v>43630</v>
      </c>
      <c r="E201" s="58">
        <v>0</v>
      </c>
      <c r="F201" s="32" t="s">
        <v>1090</v>
      </c>
    </row>
    <row r="202" spans="1:6" x14ac:dyDescent="0.25">
      <c r="A202" s="21" t="s">
        <v>2275</v>
      </c>
      <c r="B202" s="22" t="s">
        <v>20</v>
      </c>
      <c r="C202" s="22" t="s">
        <v>20</v>
      </c>
      <c r="D202" s="33">
        <v>43630</v>
      </c>
      <c r="E202" s="60">
        <v>0</v>
      </c>
      <c r="F202" s="34" t="s">
        <v>1090</v>
      </c>
    </row>
    <row r="203" spans="1:6" x14ac:dyDescent="0.25">
      <c r="A203" s="24" t="s">
        <v>2276</v>
      </c>
      <c r="B203" s="25" t="s">
        <v>20</v>
      </c>
      <c r="C203" s="37" t="s">
        <v>20</v>
      </c>
      <c r="D203" s="35">
        <v>43630</v>
      </c>
      <c r="E203" s="58">
        <v>0</v>
      </c>
      <c r="F203" s="32" t="s">
        <v>1090</v>
      </c>
    </row>
    <row r="204" spans="1:6" x14ac:dyDescent="0.25">
      <c r="A204" s="21" t="s">
        <v>2277</v>
      </c>
      <c r="B204" s="22" t="s">
        <v>20</v>
      </c>
      <c r="C204" s="22" t="s">
        <v>20</v>
      </c>
      <c r="D204" s="33">
        <v>43630</v>
      </c>
      <c r="E204" s="60">
        <v>0</v>
      </c>
      <c r="F204" s="34" t="s">
        <v>1090</v>
      </c>
    </row>
    <row r="205" spans="1:6" x14ac:dyDescent="0.25">
      <c r="A205" s="24" t="s">
        <v>2278</v>
      </c>
      <c r="B205" s="25" t="s">
        <v>20</v>
      </c>
      <c r="C205" s="37" t="s">
        <v>20</v>
      </c>
      <c r="D205" s="35">
        <v>43630</v>
      </c>
      <c r="E205" s="58">
        <v>0</v>
      </c>
      <c r="F205" s="32" t="s">
        <v>1090</v>
      </c>
    </row>
    <row r="206" spans="1:6" x14ac:dyDescent="0.25">
      <c r="A206" s="21" t="s">
        <v>2279</v>
      </c>
      <c r="B206" s="22" t="s">
        <v>20</v>
      </c>
      <c r="C206" s="22" t="s">
        <v>20</v>
      </c>
      <c r="D206" s="33">
        <v>43630</v>
      </c>
      <c r="E206" s="60">
        <v>0</v>
      </c>
      <c r="F206" s="34" t="s">
        <v>1090</v>
      </c>
    </row>
    <row r="207" spans="1:6" x14ac:dyDescent="0.25">
      <c r="A207" s="24" t="s">
        <v>2280</v>
      </c>
      <c r="B207" s="25" t="s">
        <v>20</v>
      </c>
      <c r="C207" s="37" t="s">
        <v>20</v>
      </c>
      <c r="D207" s="35">
        <v>43630</v>
      </c>
      <c r="E207" s="58">
        <v>0</v>
      </c>
      <c r="F207" s="32" t="s">
        <v>1090</v>
      </c>
    </row>
    <row r="208" spans="1:6" ht="24.75" customHeight="1" x14ac:dyDescent="0.25">
      <c r="A208" s="21" t="s">
        <v>2281</v>
      </c>
      <c r="B208" s="22" t="s">
        <v>20</v>
      </c>
      <c r="C208" s="22" t="s">
        <v>20</v>
      </c>
      <c r="D208" s="33">
        <v>43630</v>
      </c>
      <c r="E208" s="60">
        <v>0</v>
      </c>
      <c r="F208" s="34" t="s">
        <v>1090</v>
      </c>
    </row>
    <row r="209" spans="1:6" ht="15" customHeight="1" x14ac:dyDescent="0.25">
      <c r="A209" s="24" t="s">
        <v>2282</v>
      </c>
      <c r="B209" s="25" t="s">
        <v>20</v>
      </c>
      <c r="C209" s="37" t="s">
        <v>20</v>
      </c>
      <c r="D209" s="35">
        <v>43630</v>
      </c>
      <c r="E209" s="58">
        <v>0</v>
      </c>
      <c r="F209" s="32" t="s">
        <v>1090</v>
      </c>
    </row>
    <row r="210" spans="1:6" x14ac:dyDescent="0.25">
      <c r="A210" s="21" t="s">
        <v>2283</v>
      </c>
      <c r="B210" s="22" t="s">
        <v>20</v>
      </c>
      <c r="C210" s="22" t="s">
        <v>20</v>
      </c>
      <c r="D210" s="33">
        <v>43630</v>
      </c>
      <c r="E210" s="60">
        <v>0</v>
      </c>
      <c r="F210" s="34" t="s">
        <v>1090</v>
      </c>
    </row>
    <row r="211" spans="1:6" x14ac:dyDescent="0.25">
      <c r="A211" s="24" t="s">
        <v>2284</v>
      </c>
      <c r="B211" s="25" t="s">
        <v>20</v>
      </c>
      <c r="C211" s="37" t="s">
        <v>20</v>
      </c>
      <c r="D211" s="35">
        <v>43630</v>
      </c>
      <c r="E211" s="58">
        <v>0</v>
      </c>
      <c r="F211" s="32" t="s">
        <v>1090</v>
      </c>
    </row>
    <row r="212" spans="1:6" x14ac:dyDescent="0.25">
      <c r="A212" s="21" t="s">
        <v>2285</v>
      </c>
      <c r="B212" s="22" t="s">
        <v>20</v>
      </c>
      <c r="C212" s="22" t="s">
        <v>20</v>
      </c>
      <c r="D212" s="33">
        <v>43630</v>
      </c>
      <c r="E212" s="60">
        <v>0</v>
      </c>
      <c r="F212" s="34" t="s">
        <v>1090</v>
      </c>
    </row>
    <row r="213" spans="1:6" x14ac:dyDescent="0.25">
      <c r="A213" s="24" t="s">
        <v>2286</v>
      </c>
      <c r="B213" s="25" t="s">
        <v>20</v>
      </c>
      <c r="C213" s="37" t="s">
        <v>20</v>
      </c>
      <c r="D213" s="35">
        <v>43630</v>
      </c>
      <c r="E213" s="58">
        <v>0</v>
      </c>
      <c r="F213" s="32" t="s">
        <v>1090</v>
      </c>
    </row>
    <row r="214" spans="1:6" x14ac:dyDescent="0.25">
      <c r="A214" s="21" t="s">
        <v>2287</v>
      </c>
      <c r="B214" s="22" t="s">
        <v>20</v>
      </c>
      <c r="C214" s="22" t="s">
        <v>20</v>
      </c>
      <c r="D214" s="33">
        <v>43630</v>
      </c>
      <c r="E214" s="60">
        <v>0</v>
      </c>
      <c r="F214" s="34" t="s">
        <v>1090</v>
      </c>
    </row>
    <row r="215" spans="1:6" x14ac:dyDescent="0.25">
      <c r="A215" s="24" t="s">
        <v>2288</v>
      </c>
      <c r="B215" s="25" t="s">
        <v>20</v>
      </c>
      <c r="C215" s="37" t="s">
        <v>20</v>
      </c>
      <c r="D215" s="35">
        <v>43630</v>
      </c>
      <c r="E215" s="58">
        <v>0</v>
      </c>
      <c r="F215" s="32" t="s">
        <v>1090</v>
      </c>
    </row>
    <row r="216" spans="1:6" x14ac:dyDescent="0.25">
      <c r="A216" s="21" t="s">
        <v>2289</v>
      </c>
      <c r="B216" s="22" t="s">
        <v>20</v>
      </c>
      <c r="C216" s="22" t="s">
        <v>20</v>
      </c>
      <c r="D216" s="33">
        <v>43630</v>
      </c>
      <c r="E216" s="60">
        <v>0</v>
      </c>
      <c r="F216" s="34" t="s">
        <v>1090</v>
      </c>
    </row>
    <row r="217" spans="1:6" x14ac:dyDescent="0.25">
      <c r="A217" s="24" t="s">
        <v>2290</v>
      </c>
      <c r="B217" s="25" t="s">
        <v>20</v>
      </c>
      <c r="C217" s="37" t="s">
        <v>20</v>
      </c>
      <c r="D217" s="35">
        <v>43630</v>
      </c>
      <c r="E217" s="58">
        <v>0</v>
      </c>
      <c r="F217" s="32" t="s">
        <v>1090</v>
      </c>
    </row>
    <row r="218" spans="1:6" x14ac:dyDescent="0.25">
      <c r="A218" s="21" t="s">
        <v>2291</v>
      </c>
      <c r="B218" s="22" t="s">
        <v>20</v>
      </c>
      <c r="C218" s="22" t="s">
        <v>20</v>
      </c>
      <c r="D218" s="33">
        <v>43630</v>
      </c>
      <c r="E218" s="60">
        <v>0</v>
      </c>
      <c r="F218" s="34" t="s">
        <v>1090</v>
      </c>
    </row>
    <row r="219" spans="1:6" x14ac:dyDescent="0.25">
      <c r="A219" s="24" t="s">
        <v>2292</v>
      </c>
      <c r="B219" s="25" t="s">
        <v>20</v>
      </c>
      <c r="C219" s="37" t="s">
        <v>20</v>
      </c>
      <c r="D219" s="35">
        <v>43630</v>
      </c>
      <c r="E219" s="58">
        <v>0</v>
      </c>
      <c r="F219" s="32" t="s">
        <v>1090</v>
      </c>
    </row>
    <row r="220" spans="1:6" x14ac:dyDescent="0.25">
      <c r="A220" s="21" t="s">
        <v>2293</v>
      </c>
      <c r="B220" s="22" t="s">
        <v>20</v>
      </c>
      <c r="C220" s="22" t="s">
        <v>20</v>
      </c>
      <c r="D220" s="33">
        <v>43630</v>
      </c>
      <c r="E220" s="60">
        <v>0</v>
      </c>
      <c r="F220" s="34" t="s">
        <v>1090</v>
      </c>
    </row>
    <row r="221" spans="1:6" ht="22.5" customHeight="1" x14ac:dyDescent="0.25">
      <c r="A221" s="24" t="s">
        <v>2294</v>
      </c>
      <c r="B221" s="25" t="s">
        <v>20</v>
      </c>
      <c r="C221" s="37" t="s">
        <v>20</v>
      </c>
      <c r="D221" s="35">
        <v>43630</v>
      </c>
      <c r="E221" s="58">
        <v>0</v>
      </c>
      <c r="F221" s="32" t="s">
        <v>1090</v>
      </c>
    </row>
    <row r="222" spans="1:6" ht="20.25" customHeight="1" x14ac:dyDescent="0.25">
      <c r="A222" s="21" t="s">
        <v>2295</v>
      </c>
      <c r="B222" s="22" t="s">
        <v>20</v>
      </c>
      <c r="C222" s="22" t="s">
        <v>20</v>
      </c>
      <c r="D222" s="33">
        <v>43630</v>
      </c>
      <c r="E222" s="60">
        <v>0</v>
      </c>
      <c r="F222" s="34" t="s">
        <v>1090</v>
      </c>
    </row>
    <row r="223" spans="1:6" ht="28.5" customHeight="1" x14ac:dyDescent="0.25">
      <c r="A223" s="24" t="s">
        <v>2296</v>
      </c>
      <c r="B223" s="25" t="s">
        <v>20</v>
      </c>
      <c r="C223" s="37" t="s">
        <v>20</v>
      </c>
      <c r="D223" s="35">
        <v>43630</v>
      </c>
      <c r="E223" s="58">
        <v>0</v>
      </c>
      <c r="F223" s="32" t="s">
        <v>1090</v>
      </c>
    </row>
    <row r="224" spans="1:6" ht="30.75" customHeight="1" x14ac:dyDescent="0.25">
      <c r="A224" s="21" t="s">
        <v>2297</v>
      </c>
      <c r="B224" s="22" t="s">
        <v>20</v>
      </c>
      <c r="C224" s="22" t="s">
        <v>20</v>
      </c>
      <c r="D224" s="33">
        <v>43630</v>
      </c>
      <c r="E224" s="60">
        <v>0</v>
      </c>
      <c r="F224" s="34" t="s">
        <v>1090</v>
      </c>
    </row>
    <row r="225" spans="1:6" ht="28.5" customHeight="1" x14ac:dyDescent="0.25">
      <c r="A225" s="24" t="s">
        <v>2298</v>
      </c>
      <c r="B225" s="25" t="s">
        <v>20</v>
      </c>
      <c r="C225" s="37" t="s">
        <v>20</v>
      </c>
      <c r="D225" s="35">
        <v>43630</v>
      </c>
      <c r="E225" s="58">
        <v>0</v>
      </c>
      <c r="F225" s="32" t="s">
        <v>1090</v>
      </c>
    </row>
    <row r="226" spans="1:6" ht="16.5" customHeight="1" x14ac:dyDescent="0.25">
      <c r="A226" s="21" t="s">
        <v>2299</v>
      </c>
      <c r="B226" s="22" t="s">
        <v>20</v>
      </c>
      <c r="C226" s="22" t="s">
        <v>20</v>
      </c>
      <c r="D226" s="33">
        <v>43630</v>
      </c>
      <c r="E226" s="60">
        <v>0</v>
      </c>
      <c r="F226" s="34" t="s">
        <v>1090</v>
      </c>
    </row>
    <row r="227" spans="1:6" ht="20.25" customHeight="1" x14ac:dyDescent="0.25">
      <c r="A227" s="24" t="s">
        <v>2300</v>
      </c>
      <c r="B227" s="25" t="s">
        <v>20</v>
      </c>
      <c r="C227" s="37" t="s">
        <v>20</v>
      </c>
      <c r="D227" s="35">
        <v>43630</v>
      </c>
      <c r="E227" s="58">
        <v>0</v>
      </c>
      <c r="F227" s="32" t="s">
        <v>1090</v>
      </c>
    </row>
    <row r="228" spans="1:6" ht="26.25" customHeight="1" x14ac:dyDescent="0.25">
      <c r="A228" s="21" t="s">
        <v>2301</v>
      </c>
      <c r="B228" s="22" t="s">
        <v>20</v>
      </c>
      <c r="C228" s="22" t="s">
        <v>20</v>
      </c>
      <c r="D228" s="33">
        <v>43630</v>
      </c>
      <c r="E228" s="60">
        <v>0</v>
      </c>
      <c r="F228" s="34" t="s">
        <v>1090</v>
      </c>
    </row>
    <row r="229" spans="1:6" ht="21.75" customHeight="1" x14ac:dyDescent="0.25">
      <c r="A229" s="24" t="s">
        <v>2302</v>
      </c>
      <c r="B229" s="25" t="s">
        <v>20</v>
      </c>
      <c r="C229" s="37" t="s">
        <v>20</v>
      </c>
      <c r="D229" s="35">
        <v>43630</v>
      </c>
      <c r="E229" s="58">
        <v>0</v>
      </c>
      <c r="F229" s="32" t="s">
        <v>1090</v>
      </c>
    </row>
    <row r="230" spans="1:6" ht="30.75" customHeight="1" x14ac:dyDescent="0.25">
      <c r="A230" s="21" t="s">
        <v>2303</v>
      </c>
      <c r="B230" s="22" t="s">
        <v>20</v>
      </c>
      <c r="C230" s="22" t="s">
        <v>20</v>
      </c>
      <c r="D230" s="33">
        <v>43630</v>
      </c>
      <c r="E230" s="60">
        <v>0</v>
      </c>
      <c r="F230" s="34" t="s">
        <v>1090</v>
      </c>
    </row>
    <row r="231" spans="1:6" ht="27.75" customHeight="1" x14ac:dyDescent="0.25">
      <c r="A231" s="24" t="s">
        <v>2304</v>
      </c>
      <c r="B231" s="25" t="s">
        <v>20</v>
      </c>
      <c r="C231" s="37" t="s">
        <v>20</v>
      </c>
      <c r="D231" s="35">
        <v>43630</v>
      </c>
      <c r="E231" s="58">
        <v>0</v>
      </c>
      <c r="F231" s="32" t="s">
        <v>1090</v>
      </c>
    </row>
    <row r="232" spans="1:6" x14ac:dyDescent="0.25">
      <c r="A232" s="21" t="s">
        <v>2305</v>
      </c>
      <c r="B232" s="22" t="s">
        <v>20</v>
      </c>
      <c r="C232" s="22" t="s">
        <v>20</v>
      </c>
      <c r="D232" s="33">
        <v>43630</v>
      </c>
      <c r="E232" s="60">
        <v>0</v>
      </c>
      <c r="F232" s="34" t="s">
        <v>1090</v>
      </c>
    </row>
    <row r="233" spans="1:6" x14ac:dyDescent="0.25">
      <c r="A233" s="24" t="s">
        <v>2306</v>
      </c>
      <c r="B233" s="25" t="s">
        <v>20</v>
      </c>
      <c r="C233" s="37" t="s">
        <v>20</v>
      </c>
      <c r="D233" s="35">
        <v>43630</v>
      </c>
      <c r="E233" s="58">
        <v>0</v>
      </c>
      <c r="F233" s="32" t="s">
        <v>1090</v>
      </c>
    </row>
    <row r="234" spans="1:6" x14ac:dyDescent="0.25">
      <c r="A234" s="21" t="s">
        <v>2307</v>
      </c>
      <c r="B234" s="22" t="s">
        <v>20</v>
      </c>
      <c r="C234" s="22" t="s">
        <v>20</v>
      </c>
      <c r="D234" s="33">
        <v>43630</v>
      </c>
      <c r="E234" s="60">
        <v>0</v>
      </c>
      <c r="F234" s="34" t="s">
        <v>1090</v>
      </c>
    </row>
    <row r="235" spans="1:6" ht="22.5" customHeight="1" x14ac:dyDescent="0.25">
      <c r="A235" s="24" t="s">
        <v>2308</v>
      </c>
      <c r="B235" s="25" t="s">
        <v>20</v>
      </c>
      <c r="C235" s="37" t="s">
        <v>20</v>
      </c>
      <c r="D235" s="35">
        <v>43630</v>
      </c>
      <c r="E235" s="58">
        <v>0</v>
      </c>
      <c r="F235" s="32" t="s">
        <v>1090</v>
      </c>
    </row>
    <row r="236" spans="1:6" ht="28.5" customHeight="1" x14ac:dyDescent="0.25">
      <c r="A236" s="21" t="s">
        <v>2309</v>
      </c>
      <c r="B236" s="22" t="s">
        <v>20</v>
      </c>
      <c r="C236" s="22" t="s">
        <v>20</v>
      </c>
      <c r="D236" s="33">
        <v>43630</v>
      </c>
      <c r="E236" s="60">
        <v>0</v>
      </c>
      <c r="F236" s="34" t="s">
        <v>1090</v>
      </c>
    </row>
    <row r="237" spans="1:6" ht="22.5" customHeight="1" x14ac:dyDescent="0.25">
      <c r="A237" s="24" t="s">
        <v>2310</v>
      </c>
      <c r="B237" s="25" t="s">
        <v>20</v>
      </c>
      <c r="C237" s="37" t="s">
        <v>20</v>
      </c>
      <c r="D237" s="35">
        <v>43630</v>
      </c>
      <c r="E237" s="58">
        <v>0</v>
      </c>
      <c r="F237" s="32" t="s">
        <v>1090</v>
      </c>
    </row>
    <row r="238" spans="1:6" ht="21.75" customHeight="1" x14ac:dyDescent="0.25">
      <c r="A238" s="21" t="s">
        <v>2311</v>
      </c>
      <c r="B238" s="22" t="s">
        <v>20</v>
      </c>
      <c r="C238" s="22" t="s">
        <v>20</v>
      </c>
      <c r="D238" s="33">
        <v>43630</v>
      </c>
      <c r="E238" s="60">
        <v>0</v>
      </c>
      <c r="F238" s="34" t="s">
        <v>1090</v>
      </c>
    </row>
    <row r="239" spans="1:6" ht="20.25" customHeight="1" x14ac:dyDescent="0.25">
      <c r="A239" s="24" t="s">
        <v>2312</v>
      </c>
      <c r="B239" s="25" t="s">
        <v>20</v>
      </c>
      <c r="C239" s="37" t="s">
        <v>20</v>
      </c>
      <c r="D239" s="35">
        <v>43630</v>
      </c>
      <c r="E239" s="58">
        <v>0</v>
      </c>
      <c r="F239" s="32" t="s">
        <v>1090</v>
      </c>
    </row>
    <row r="240" spans="1:6" ht="19.5" customHeight="1" x14ac:dyDescent="0.25">
      <c r="A240" s="21" t="s">
        <v>2313</v>
      </c>
      <c r="B240" s="22" t="s">
        <v>20</v>
      </c>
      <c r="C240" s="22" t="s">
        <v>20</v>
      </c>
      <c r="D240" s="33">
        <v>43630</v>
      </c>
      <c r="E240" s="60">
        <v>0</v>
      </c>
      <c r="F240" s="34" t="s">
        <v>1090</v>
      </c>
    </row>
    <row r="241" spans="1:6" ht="21.75" customHeight="1" x14ac:dyDescent="0.25">
      <c r="A241" s="24" t="s">
        <v>2314</v>
      </c>
      <c r="B241" s="25" t="s">
        <v>20</v>
      </c>
      <c r="C241" s="37" t="s">
        <v>20</v>
      </c>
      <c r="D241" s="35">
        <v>43630</v>
      </c>
      <c r="E241" s="58">
        <v>0</v>
      </c>
      <c r="F241" s="32" t="s">
        <v>1090</v>
      </c>
    </row>
    <row r="242" spans="1:6" ht="23.25" customHeight="1" x14ac:dyDescent="0.25">
      <c r="A242" s="21" t="s">
        <v>2315</v>
      </c>
      <c r="B242" s="22" t="s">
        <v>20</v>
      </c>
      <c r="C242" s="22" t="s">
        <v>20</v>
      </c>
      <c r="D242" s="33">
        <v>43630</v>
      </c>
      <c r="E242" s="60">
        <v>0</v>
      </c>
      <c r="F242" s="34" t="s">
        <v>1090</v>
      </c>
    </row>
    <row r="243" spans="1:6" x14ac:dyDescent="0.25">
      <c r="A243" s="24" t="s">
        <v>2316</v>
      </c>
      <c r="B243" s="25" t="s">
        <v>20</v>
      </c>
      <c r="C243" s="37" t="s">
        <v>20</v>
      </c>
      <c r="D243" s="35">
        <v>43630</v>
      </c>
      <c r="E243" s="58">
        <v>0</v>
      </c>
      <c r="F243" s="32" t="s">
        <v>1090</v>
      </c>
    </row>
    <row r="244" spans="1:6" ht="26.25" customHeight="1" x14ac:dyDescent="0.25">
      <c r="A244" s="21" t="s">
        <v>2317</v>
      </c>
      <c r="B244" s="22" t="s">
        <v>20</v>
      </c>
      <c r="C244" s="22" t="s">
        <v>20</v>
      </c>
      <c r="D244" s="33">
        <v>43630</v>
      </c>
      <c r="E244" s="60">
        <v>0</v>
      </c>
      <c r="F244" s="34" t="s">
        <v>1090</v>
      </c>
    </row>
    <row r="245" spans="1:6" ht="24" customHeight="1" x14ac:dyDescent="0.25">
      <c r="A245" s="24" t="s">
        <v>2318</v>
      </c>
      <c r="B245" s="25" t="s">
        <v>20</v>
      </c>
      <c r="C245" s="37" t="s">
        <v>20</v>
      </c>
      <c r="D245" s="35">
        <v>43630</v>
      </c>
      <c r="E245" s="58">
        <v>0</v>
      </c>
      <c r="F245" s="32" t="s">
        <v>1090</v>
      </c>
    </row>
    <row r="246" spans="1:6" ht="26.25" customHeight="1" x14ac:dyDescent="0.25">
      <c r="A246" s="21" t="s">
        <v>2319</v>
      </c>
      <c r="B246" s="22" t="s">
        <v>20</v>
      </c>
      <c r="C246" s="22" t="s">
        <v>20</v>
      </c>
      <c r="D246" s="33">
        <v>43630</v>
      </c>
      <c r="E246" s="60">
        <v>0</v>
      </c>
      <c r="F246" s="34" t="s">
        <v>1090</v>
      </c>
    </row>
    <row r="247" spans="1:6" x14ac:dyDescent="0.25">
      <c r="A247" s="24" t="s">
        <v>2320</v>
      </c>
      <c r="B247" s="25" t="s">
        <v>20</v>
      </c>
      <c r="C247" s="37" t="s">
        <v>20</v>
      </c>
      <c r="D247" s="35">
        <v>43630</v>
      </c>
      <c r="E247" s="58">
        <v>0</v>
      </c>
      <c r="F247" s="32" t="s">
        <v>1090</v>
      </c>
    </row>
    <row r="248" spans="1:6" x14ac:dyDescent="0.25">
      <c r="A248" s="21" t="s">
        <v>2321</v>
      </c>
      <c r="B248" s="22" t="s">
        <v>20</v>
      </c>
      <c r="C248" s="22" t="s">
        <v>20</v>
      </c>
      <c r="D248" s="33">
        <v>43630</v>
      </c>
      <c r="E248" s="60">
        <v>0</v>
      </c>
      <c r="F248" s="34" t="s">
        <v>1090</v>
      </c>
    </row>
    <row r="249" spans="1:6" x14ac:dyDescent="0.25">
      <c r="A249" s="24" t="s">
        <v>2322</v>
      </c>
      <c r="B249" s="25" t="s">
        <v>20</v>
      </c>
      <c r="C249" s="37" t="s">
        <v>20</v>
      </c>
      <c r="D249" s="35">
        <v>43630</v>
      </c>
      <c r="E249" s="58">
        <v>0</v>
      </c>
      <c r="F249" s="32" t="s">
        <v>1090</v>
      </c>
    </row>
    <row r="250" spans="1:6" x14ac:dyDescent="0.25">
      <c r="A250" s="21" t="s">
        <v>2323</v>
      </c>
      <c r="B250" s="22" t="s">
        <v>20</v>
      </c>
      <c r="C250" s="22" t="s">
        <v>20</v>
      </c>
      <c r="D250" s="33">
        <v>43630</v>
      </c>
      <c r="E250" s="60">
        <v>0</v>
      </c>
      <c r="F250" s="34" t="s">
        <v>1090</v>
      </c>
    </row>
    <row r="251" spans="1:6" ht="28.5" customHeight="1" x14ac:dyDescent="0.25">
      <c r="A251" s="24" t="s">
        <v>2324</v>
      </c>
      <c r="B251" s="25" t="s">
        <v>20</v>
      </c>
      <c r="C251" s="37" t="s">
        <v>20</v>
      </c>
      <c r="D251" s="35">
        <v>43630</v>
      </c>
      <c r="E251" s="58">
        <v>0</v>
      </c>
      <c r="F251" s="32" t="s">
        <v>1090</v>
      </c>
    </row>
    <row r="252" spans="1:6" ht="25.5" customHeight="1" x14ac:dyDescent="0.25">
      <c r="A252" s="21" t="s">
        <v>2325</v>
      </c>
      <c r="B252" s="22" t="s">
        <v>20</v>
      </c>
      <c r="C252" s="22" t="s">
        <v>20</v>
      </c>
      <c r="D252" s="33">
        <v>43630</v>
      </c>
      <c r="E252" s="60">
        <v>0</v>
      </c>
      <c r="F252" s="34" t="s">
        <v>1090</v>
      </c>
    </row>
    <row r="253" spans="1:6" x14ac:dyDescent="0.25">
      <c r="A253" s="24" t="s">
        <v>2326</v>
      </c>
      <c r="B253" s="25" t="s">
        <v>20</v>
      </c>
      <c r="C253" s="37" t="s">
        <v>20</v>
      </c>
      <c r="D253" s="35">
        <v>43630</v>
      </c>
      <c r="E253" s="58">
        <v>0</v>
      </c>
      <c r="F253" s="32" t="s">
        <v>1090</v>
      </c>
    </row>
    <row r="254" spans="1:6" ht="23.25" customHeight="1" x14ac:dyDescent="0.25">
      <c r="A254" s="21" t="s">
        <v>2327</v>
      </c>
      <c r="B254" s="22" t="s">
        <v>20</v>
      </c>
      <c r="C254" s="22" t="s">
        <v>20</v>
      </c>
      <c r="D254" s="33">
        <v>43630</v>
      </c>
      <c r="E254" s="60">
        <v>0</v>
      </c>
      <c r="F254" s="34" t="s">
        <v>1090</v>
      </c>
    </row>
    <row r="255" spans="1:6" ht="25.5" customHeight="1" x14ac:dyDescent="0.25">
      <c r="A255" s="24" t="s">
        <v>2328</v>
      </c>
      <c r="B255" s="25" t="s">
        <v>20</v>
      </c>
      <c r="C255" s="37" t="s">
        <v>20</v>
      </c>
      <c r="D255" s="35">
        <v>43630</v>
      </c>
      <c r="E255" s="58">
        <v>0</v>
      </c>
      <c r="F255" s="32" t="s">
        <v>1090</v>
      </c>
    </row>
    <row r="256" spans="1:6" ht="21.75" customHeight="1" x14ac:dyDescent="0.25">
      <c r="A256" s="21" t="s">
        <v>2329</v>
      </c>
      <c r="B256" s="22" t="s">
        <v>20</v>
      </c>
      <c r="C256" s="22" t="s">
        <v>20</v>
      </c>
      <c r="D256" s="33">
        <v>43630</v>
      </c>
      <c r="E256" s="60">
        <v>0</v>
      </c>
      <c r="F256" s="34" t="s">
        <v>1090</v>
      </c>
    </row>
    <row r="257" spans="1:6" x14ac:dyDescent="0.25">
      <c r="A257" s="24" t="s">
        <v>2330</v>
      </c>
      <c r="B257" s="25" t="s">
        <v>20</v>
      </c>
      <c r="C257" s="37" t="s">
        <v>20</v>
      </c>
      <c r="D257" s="35">
        <v>43630</v>
      </c>
      <c r="E257" s="58">
        <v>0</v>
      </c>
      <c r="F257" s="32" t="s">
        <v>1090</v>
      </c>
    </row>
    <row r="258" spans="1:6" ht="25.5" customHeight="1" x14ac:dyDescent="0.25">
      <c r="A258" s="21" t="s">
        <v>2331</v>
      </c>
      <c r="B258" s="22" t="s">
        <v>20</v>
      </c>
      <c r="C258" s="22" t="s">
        <v>20</v>
      </c>
      <c r="D258" s="33">
        <v>43630</v>
      </c>
      <c r="E258" s="60">
        <v>0</v>
      </c>
      <c r="F258" s="34" t="s">
        <v>1090</v>
      </c>
    </row>
    <row r="259" spans="1:6" ht="25.5" customHeight="1" x14ac:dyDescent="0.25">
      <c r="A259" s="24" t="s">
        <v>2332</v>
      </c>
      <c r="B259" s="25" t="s">
        <v>20</v>
      </c>
      <c r="C259" s="37" t="s">
        <v>20</v>
      </c>
      <c r="D259" s="35">
        <v>43630</v>
      </c>
      <c r="E259" s="58">
        <v>0</v>
      </c>
      <c r="F259" s="32" t="s">
        <v>1090</v>
      </c>
    </row>
    <row r="260" spans="1:6" ht="24" customHeight="1" x14ac:dyDescent="0.25">
      <c r="A260" s="21" t="s">
        <v>2333</v>
      </c>
      <c r="B260" s="22" t="s">
        <v>20</v>
      </c>
      <c r="C260" s="22" t="s">
        <v>20</v>
      </c>
      <c r="D260" s="33">
        <v>43630</v>
      </c>
      <c r="E260" s="60">
        <v>0</v>
      </c>
      <c r="F260" s="34" t="s">
        <v>1090</v>
      </c>
    </row>
    <row r="261" spans="1:6" ht="27" customHeight="1" x14ac:dyDescent="0.25">
      <c r="A261" s="24" t="s">
        <v>2334</v>
      </c>
      <c r="B261" s="25" t="s">
        <v>20</v>
      </c>
      <c r="C261" s="37" t="s">
        <v>20</v>
      </c>
      <c r="D261" s="35">
        <v>43630</v>
      </c>
      <c r="E261" s="58">
        <v>0</v>
      </c>
      <c r="F261" s="32" t="s">
        <v>1090</v>
      </c>
    </row>
    <row r="262" spans="1:6" x14ac:dyDescent="0.25">
      <c r="A262" s="21" t="s">
        <v>2335</v>
      </c>
      <c r="B262" s="22" t="s">
        <v>20</v>
      </c>
      <c r="C262" s="22" t="s">
        <v>20</v>
      </c>
      <c r="D262" s="33">
        <v>43630</v>
      </c>
      <c r="E262" s="60">
        <v>0</v>
      </c>
      <c r="F262" s="34" t="s">
        <v>1090</v>
      </c>
    </row>
    <row r="263" spans="1:6" x14ac:dyDescent="0.25">
      <c r="A263" s="24" t="s">
        <v>2336</v>
      </c>
      <c r="B263" s="25" t="s">
        <v>20</v>
      </c>
      <c r="C263" s="37" t="s">
        <v>20</v>
      </c>
      <c r="D263" s="35">
        <v>43630</v>
      </c>
      <c r="E263" s="58">
        <v>0</v>
      </c>
      <c r="F263" s="32" t="s">
        <v>1090</v>
      </c>
    </row>
    <row r="264" spans="1:6" ht="26.25" customHeight="1" x14ac:dyDescent="0.25">
      <c r="A264" s="21" t="s">
        <v>2337</v>
      </c>
      <c r="B264" s="22" t="s">
        <v>20</v>
      </c>
      <c r="C264" s="22" t="s">
        <v>20</v>
      </c>
      <c r="D264" s="33">
        <v>43630</v>
      </c>
      <c r="E264" s="60">
        <v>0</v>
      </c>
      <c r="F264" s="34" t="s">
        <v>1090</v>
      </c>
    </row>
    <row r="265" spans="1:6" x14ac:dyDescent="0.25">
      <c r="A265" s="24" t="s">
        <v>2338</v>
      </c>
      <c r="B265" s="25" t="s">
        <v>20</v>
      </c>
      <c r="C265" s="37" t="s">
        <v>20</v>
      </c>
      <c r="D265" s="35">
        <v>43630</v>
      </c>
      <c r="E265" s="58">
        <v>0</v>
      </c>
      <c r="F265" s="32" t="s">
        <v>1090</v>
      </c>
    </row>
    <row r="266" spans="1:6" x14ac:dyDescent="0.25">
      <c r="A266" s="21" t="s">
        <v>2339</v>
      </c>
      <c r="B266" s="22" t="s">
        <v>20</v>
      </c>
      <c r="C266" s="22" t="s">
        <v>20</v>
      </c>
      <c r="D266" s="33">
        <v>43630</v>
      </c>
      <c r="E266" s="60">
        <v>0</v>
      </c>
      <c r="F266" s="34" t="s">
        <v>1090</v>
      </c>
    </row>
    <row r="267" spans="1:6" x14ac:dyDescent="0.25">
      <c r="A267" s="24" t="s">
        <v>2340</v>
      </c>
      <c r="B267" s="25" t="s">
        <v>20</v>
      </c>
      <c r="C267" s="37" t="s">
        <v>20</v>
      </c>
      <c r="D267" s="35">
        <v>43630</v>
      </c>
      <c r="E267" s="58">
        <v>0</v>
      </c>
      <c r="F267" s="32" t="s">
        <v>1090</v>
      </c>
    </row>
    <row r="268" spans="1:6" ht="15" customHeight="1" x14ac:dyDescent="0.25">
      <c r="A268" s="21" t="s">
        <v>2341</v>
      </c>
      <c r="B268" s="22" t="s">
        <v>20</v>
      </c>
      <c r="C268" s="22" t="s">
        <v>20</v>
      </c>
      <c r="D268" s="33">
        <v>43630</v>
      </c>
      <c r="E268" s="60">
        <v>0</v>
      </c>
      <c r="F268" s="34" t="s">
        <v>1090</v>
      </c>
    </row>
    <row r="269" spans="1:6" x14ac:dyDescent="0.25">
      <c r="A269" s="24" t="s">
        <v>2342</v>
      </c>
      <c r="B269" s="25" t="s">
        <v>20</v>
      </c>
      <c r="C269" s="37" t="s">
        <v>20</v>
      </c>
      <c r="D269" s="35">
        <v>43630</v>
      </c>
      <c r="E269" s="58">
        <v>0</v>
      </c>
      <c r="F269" s="32" t="s">
        <v>1090</v>
      </c>
    </row>
    <row r="270" spans="1:6" ht="27.75" customHeight="1" x14ac:dyDescent="0.25">
      <c r="A270" s="21" t="s">
        <v>2343</v>
      </c>
      <c r="B270" s="22" t="s">
        <v>20</v>
      </c>
      <c r="C270" s="22" t="s">
        <v>20</v>
      </c>
      <c r="D270" s="33">
        <v>43630</v>
      </c>
      <c r="E270" s="60">
        <v>0</v>
      </c>
      <c r="F270" s="34" t="s">
        <v>1090</v>
      </c>
    </row>
    <row r="271" spans="1:6" x14ac:dyDescent="0.25">
      <c r="A271" s="24" t="s">
        <v>2344</v>
      </c>
      <c r="B271" s="25" t="s">
        <v>20</v>
      </c>
      <c r="C271" s="37" t="s">
        <v>20</v>
      </c>
      <c r="D271" s="35">
        <v>43630</v>
      </c>
      <c r="E271" s="58">
        <v>0</v>
      </c>
      <c r="F271" s="32" t="s">
        <v>1090</v>
      </c>
    </row>
    <row r="272" spans="1:6" ht="23.25" customHeight="1" x14ac:dyDescent="0.25">
      <c r="A272" s="21" t="s">
        <v>2345</v>
      </c>
      <c r="B272" s="22" t="s">
        <v>20</v>
      </c>
      <c r="C272" s="22" t="s">
        <v>20</v>
      </c>
      <c r="D272" s="33">
        <v>43630</v>
      </c>
      <c r="E272" s="60">
        <v>0</v>
      </c>
      <c r="F272" s="34" t="s">
        <v>1090</v>
      </c>
    </row>
    <row r="273" spans="1:6" x14ac:dyDescent="0.25">
      <c r="A273" s="24" t="s">
        <v>2346</v>
      </c>
      <c r="B273" s="25" t="s">
        <v>20</v>
      </c>
      <c r="C273" s="37" t="s">
        <v>20</v>
      </c>
      <c r="D273" s="35">
        <v>43630</v>
      </c>
      <c r="E273" s="58">
        <v>0</v>
      </c>
      <c r="F273" s="32" t="s">
        <v>1090</v>
      </c>
    </row>
    <row r="274" spans="1:6" ht="20.25" customHeight="1" x14ac:dyDescent="0.25">
      <c r="A274" s="21" t="s">
        <v>2347</v>
      </c>
      <c r="B274" s="22" t="s">
        <v>20</v>
      </c>
      <c r="C274" s="22" t="s">
        <v>20</v>
      </c>
      <c r="D274" s="33">
        <v>43630</v>
      </c>
      <c r="E274" s="60">
        <v>0</v>
      </c>
      <c r="F274" s="34" t="s">
        <v>1090</v>
      </c>
    </row>
    <row r="275" spans="1:6" ht="30" customHeight="1" x14ac:dyDescent="0.25">
      <c r="A275" s="24" t="s">
        <v>2348</v>
      </c>
      <c r="B275" s="25" t="s">
        <v>20</v>
      </c>
      <c r="C275" s="37" t="s">
        <v>20</v>
      </c>
      <c r="D275" s="35">
        <v>43630</v>
      </c>
      <c r="E275" s="58">
        <v>0</v>
      </c>
      <c r="F275" s="32" t="s">
        <v>1090</v>
      </c>
    </row>
    <row r="276" spans="1:6" ht="25.5" customHeight="1" x14ac:dyDescent="0.25">
      <c r="A276" s="21" t="s">
        <v>2349</v>
      </c>
      <c r="B276" s="22" t="s">
        <v>20</v>
      </c>
      <c r="C276" s="22" t="s">
        <v>20</v>
      </c>
      <c r="D276" s="33">
        <v>43630</v>
      </c>
      <c r="E276" s="60">
        <v>0</v>
      </c>
      <c r="F276" s="34" t="s">
        <v>1090</v>
      </c>
    </row>
    <row r="277" spans="1:6" ht="24" customHeight="1" x14ac:dyDescent="0.25">
      <c r="A277" s="24" t="s">
        <v>2350</v>
      </c>
      <c r="B277" s="25" t="s">
        <v>20</v>
      </c>
      <c r="C277" s="37" t="s">
        <v>20</v>
      </c>
      <c r="D277" s="35">
        <v>43630</v>
      </c>
      <c r="E277" s="58">
        <v>0</v>
      </c>
      <c r="F277" s="32" t="s">
        <v>1090</v>
      </c>
    </row>
    <row r="278" spans="1:6" ht="21.75" customHeight="1" x14ac:dyDescent="0.25">
      <c r="A278" s="21" t="s">
        <v>2351</v>
      </c>
      <c r="B278" s="22" t="s">
        <v>20</v>
      </c>
      <c r="C278" s="22" t="s">
        <v>20</v>
      </c>
      <c r="D278" s="33">
        <v>43630</v>
      </c>
      <c r="E278" s="60">
        <v>0</v>
      </c>
      <c r="F278" s="34" t="s">
        <v>1090</v>
      </c>
    </row>
    <row r="279" spans="1:6" ht="30" customHeight="1" x14ac:dyDescent="0.25">
      <c r="A279" s="24" t="s">
        <v>2352</v>
      </c>
      <c r="B279" s="25" t="s">
        <v>20</v>
      </c>
      <c r="C279" s="37" t="s">
        <v>20</v>
      </c>
      <c r="D279" s="35">
        <v>43630</v>
      </c>
      <c r="E279" s="58">
        <v>0</v>
      </c>
      <c r="F279" s="32" t="s">
        <v>1090</v>
      </c>
    </row>
    <row r="280" spans="1:6" x14ac:dyDescent="0.25">
      <c r="A280" s="21" t="s">
        <v>2353</v>
      </c>
      <c r="B280" s="22" t="s">
        <v>20</v>
      </c>
      <c r="C280" s="22" t="s">
        <v>20</v>
      </c>
      <c r="D280" s="33">
        <v>43630</v>
      </c>
      <c r="E280" s="60">
        <v>0</v>
      </c>
      <c r="F280" s="34" t="s">
        <v>1090</v>
      </c>
    </row>
    <row r="281" spans="1:6" ht="20.25" customHeight="1" x14ac:dyDescent="0.25">
      <c r="A281" s="24" t="s">
        <v>2354</v>
      </c>
      <c r="B281" s="25" t="s">
        <v>20</v>
      </c>
      <c r="C281" s="37" t="s">
        <v>20</v>
      </c>
      <c r="D281" s="35">
        <v>43630</v>
      </c>
      <c r="E281" s="58">
        <v>0</v>
      </c>
      <c r="F281" s="32" t="s">
        <v>1090</v>
      </c>
    </row>
    <row r="282" spans="1:6" x14ac:dyDescent="0.25">
      <c r="A282" s="21" t="s">
        <v>2355</v>
      </c>
      <c r="B282" s="22" t="s">
        <v>20</v>
      </c>
      <c r="C282" s="22" t="s">
        <v>20</v>
      </c>
      <c r="D282" s="33">
        <v>43630</v>
      </c>
      <c r="E282" s="60">
        <v>0</v>
      </c>
      <c r="F282" s="34" t="s">
        <v>1090</v>
      </c>
    </row>
    <row r="283" spans="1:6" x14ac:dyDescent="0.25">
      <c r="A283" s="24" t="s">
        <v>2356</v>
      </c>
      <c r="B283" s="25" t="s">
        <v>20</v>
      </c>
      <c r="C283" s="37" t="s">
        <v>20</v>
      </c>
      <c r="D283" s="35">
        <v>43630</v>
      </c>
      <c r="E283" s="58">
        <v>0</v>
      </c>
      <c r="F283" s="32" t="s">
        <v>1090</v>
      </c>
    </row>
    <row r="284" spans="1:6" ht="28.5" customHeight="1" x14ac:dyDescent="0.25">
      <c r="A284" s="21" t="s">
        <v>2357</v>
      </c>
      <c r="B284" s="22" t="s">
        <v>20</v>
      </c>
      <c r="C284" s="22" t="s">
        <v>20</v>
      </c>
      <c r="D284" s="33">
        <v>43630</v>
      </c>
      <c r="E284" s="60">
        <v>0</v>
      </c>
      <c r="F284" s="34" t="s">
        <v>1090</v>
      </c>
    </row>
    <row r="285" spans="1:6" x14ac:dyDescent="0.25">
      <c r="A285" s="24" t="s">
        <v>2358</v>
      </c>
      <c r="B285" s="25" t="s">
        <v>20</v>
      </c>
      <c r="C285" s="37" t="s">
        <v>20</v>
      </c>
      <c r="D285" s="35">
        <v>43630</v>
      </c>
      <c r="E285" s="58">
        <v>0</v>
      </c>
      <c r="F285" s="32" t="s">
        <v>1090</v>
      </c>
    </row>
    <row r="286" spans="1:6" ht="22.5" customHeight="1" x14ac:dyDescent="0.25">
      <c r="A286" s="21" t="s">
        <v>2359</v>
      </c>
      <c r="B286" s="22" t="s">
        <v>20</v>
      </c>
      <c r="C286" s="22" t="s">
        <v>20</v>
      </c>
      <c r="D286" s="33">
        <v>43630</v>
      </c>
      <c r="E286" s="60">
        <v>0</v>
      </c>
      <c r="F286" s="34" t="s">
        <v>1090</v>
      </c>
    </row>
    <row r="287" spans="1:6" ht="32.25" customHeight="1" x14ac:dyDescent="0.25">
      <c r="A287" s="24" t="s">
        <v>2360</v>
      </c>
      <c r="B287" s="25" t="s">
        <v>20</v>
      </c>
      <c r="C287" s="37" t="s">
        <v>20</v>
      </c>
      <c r="D287" s="35">
        <v>43630</v>
      </c>
      <c r="E287" s="58">
        <v>0</v>
      </c>
      <c r="F287" s="32" t="s">
        <v>1090</v>
      </c>
    </row>
    <row r="288" spans="1:6" ht="24" customHeight="1" x14ac:dyDescent="0.25">
      <c r="A288" s="21" t="s">
        <v>2361</v>
      </c>
      <c r="B288" s="22" t="s">
        <v>20</v>
      </c>
      <c r="C288" s="22" t="s">
        <v>20</v>
      </c>
      <c r="D288" s="33">
        <v>43630</v>
      </c>
      <c r="E288" s="60">
        <v>0</v>
      </c>
      <c r="F288" s="34" t="s">
        <v>1090</v>
      </c>
    </row>
    <row r="289" spans="1:6" ht="18" customHeight="1" x14ac:dyDescent="0.25">
      <c r="A289" s="24" t="s">
        <v>2362</v>
      </c>
      <c r="B289" s="25" t="s">
        <v>20</v>
      </c>
      <c r="C289" s="37" t="s">
        <v>20</v>
      </c>
      <c r="D289" s="35">
        <v>43630</v>
      </c>
      <c r="E289" s="58">
        <v>0</v>
      </c>
      <c r="F289" s="32" t="s">
        <v>1090</v>
      </c>
    </row>
    <row r="290" spans="1:6" ht="25.5" customHeight="1" x14ac:dyDescent="0.25">
      <c r="A290" s="21" t="s">
        <v>2363</v>
      </c>
      <c r="B290" s="22" t="s">
        <v>20</v>
      </c>
      <c r="C290" s="22" t="s">
        <v>20</v>
      </c>
      <c r="D290" s="33">
        <v>43630</v>
      </c>
      <c r="E290" s="60">
        <v>0</v>
      </c>
      <c r="F290" s="34" t="s">
        <v>1090</v>
      </c>
    </row>
    <row r="291" spans="1:6" ht="20.25" customHeight="1" x14ac:dyDescent="0.25">
      <c r="A291" s="24" t="s">
        <v>2364</v>
      </c>
      <c r="B291" s="25" t="s">
        <v>20</v>
      </c>
      <c r="C291" s="37" t="s">
        <v>20</v>
      </c>
      <c r="D291" s="35">
        <v>43630</v>
      </c>
      <c r="E291" s="58">
        <v>0</v>
      </c>
      <c r="F291" s="32" t="s">
        <v>1090</v>
      </c>
    </row>
    <row r="292" spans="1:6" ht="23.25" customHeight="1" x14ac:dyDescent="0.25">
      <c r="A292" s="21" t="s">
        <v>2365</v>
      </c>
      <c r="B292" s="22" t="s">
        <v>20</v>
      </c>
      <c r="C292" s="22" t="s">
        <v>20</v>
      </c>
      <c r="D292" s="33">
        <v>43630</v>
      </c>
      <c r="E292" s="60">
        <v>0</v>
      </c>
      <c r="F292" s="34" t="s">
        <v>1090</v>
      </c>
    </row>
    <row r="293" spans="1:6" ht="21" customHeight="1" x14ac:dyDescent="0.25">
      <c r="A293" s="24" t="s">
        <v>2366</v>
      </c>
      <c r="B293" s="25" t="s">
        <v>20</v>
      </c>
      <c r="C293" s="37" t="s">
        <v>20</v>
      </c>
      <c r="D293" s="35">
        <v>43630</v>
      </c>
      <c r="E293" s="58">
        <v>0</v>
      </c>
      <c r="F293" s="32" t="s">
        <v>1090</v>
      </c>
    </row>
    <row r="294" spans="1:6" ht="25.5" customHeight="1" x14ac:dyDescent="0.25">
      <c r="A294" s="21" t="s">
        <v>2367</v>
      </c>
      <c r="B294" s="22" t="s">
        <v>20</v>
      </c>
      <c r="C294" s="22" t="s">
        <v>20</v>
      </c>
      <c r="D294" s="33">
        <v>43630</v>
      </c>
      <c r="E294" s="60">
        <v>0</v>
      </c>
      <c r="F294" s="34" t="s">
        <v>1090</v>
      </c>
    </row>
    <row r="295" spans="1:6" ht="21.75" customHeight="1" x14ac:dyDescent="0.25">
      <c r="A295" s="24" t="s">
        <v>2368</v>
      </c>
      <c r="B295" s="25" t="s">
        <v>20</v>
      </c>
      <c r="C295" s="37" t="s">
        <v>20</v>
      </c>
      <c r="D295" s="35">
        <v>43630</v>
      </c>
      <c r="E295" s="58">
        <v>0</v>
      </c>
      <c r="F295" s="32" t="s">
        <v>1090</v>
      </c>
    </row>
    <row r="296" spans="1:6" ht="24.75" customHeight="1" x14ac:dyDescent="0.25">
      <c r="A296" s="21" t="s">
        <v>2369</v>
      </c>
      <c r="B296" s="22" t="s">
        <v>20</v>
      </c>
      <c r="C296" s="22" t="s">
        <v>20</v>
      </c>
      <c r="D296" s="33">
        <v>43630</v>
      </c>
      <c r="E296" s="60">
        <v>0</v>
      </c>
      <c r="F296" s="34" t="s">
        <v>1090</v>
      </c>
    </row>
    <row r="297" spans="1:6" ht="24.75" customHeight="1" x14ac:dyDescent="0.25">
      <c r="A297" s="24" t="s">
        <v>2370</v>
      </c>
      <c r="B297" s="25" t="s">
        <v>20</v>
      </c>
      <c r="C297" s="37" t="s">
        <v>20</v>
      </c>
      <c r="D297" s="35">
        <v>43630</v>
      </c>
      <c r="E297" s="58">
        <v>0</v>
      </c>
      <c r="F297" s="32" t="s">
        <v>1090</v>
      </c>
    </row>
    <row r="298" spans="1:6" ht="27.75" customHeight="1" x14ac:dyDescent="0.25">
      <c r="A298" s="21" t="s">
        <v>2371</v>
      </c>
      <c r="B298" s="22" t="s">
        <v>20</v>
      </c>
      <c r="C298" s="22" t="s">
        <v>20</v>
      </c>
      <c r="D298" s="33">
        <v>43630</v>
      </c>
      <c r="E298" s="60">
        <v>0</v>
      </c>
      <c r="F298" s="34" t="s">
        <v>1090</v>
      </c>
    </row>
    <row r="299" spans="1:6" ht="24" customHeight="1" x14ac:dyDescent="0.25">
      <c r="A299" s="24" t="s">
        <v>2372</v>
      </c>
      <c r="B299" s="25" t="s">
        <v>20</v>
      </c>
      <c r="C299" s="37" t="s">
        <v>20</v>
      </c>
      <c r="D299" s="35">
        <v>43630</v>
      </c>
      <c r="E299" s="58">
        <v>0</v>
      </c>
      <c r="F299" s="32" t="s">
        <v>1090</v>
      </c>
    </row>
    <row r="300" spans="1:6" ht="25.5" customHeight="1" x14ac:dyDescent="0.25">
      <c r="A300" s="21" t="s">
        <v>2373</v>
      </c>
      <c r="B300" s="22" t="s">
        <v>20</v>
      </c>
      <c r="C300" s="22" t="s">
        <v>20</v>
      </c>
      <c r="D300" s="33">
        <v>43630</v>
      </c>
      <c r="E300" s="60">
        <v>0</v>
      </c>
      <c r="F300" s="34" t="s">
        <v>1090</v>
      </c>
    </row>
    <row r="301" spans="1:6" ht="22.5" customHeight="1" x14ac:dyDescent="0.25">
      <c r="A301" s="24" t="s">
        <v>2374</v>
      </c>
      <c r="B301" s="25" t="s">
        <v>20</v>
      </c>
      <c r="C301" s="37" t="s">
        <v>20</v>
      </c>
      <c r="D301" s="35">
        <v>43630</v>
      </c>
      <c r="E301" s="58">
        <v>0</v>
      </c>
      <c r="F301" s="32" t="s">
        <v>1090</v>
      </c>
    </row>
    <row r="302" spans="1:6" ht="21" customHeight="1" x14ac:dyDescent="0.25">
      <c r="A302" s="21" t="s">
        <v>2375</v>
      </c>
      <c r="B302" s="22" t="s">
        <v>20</v>
      </c>
      <c r="C302" s="22" t="s">
        <v>20</v>
      </c>
      <c r="D302" s="33">
        <v>43630</v>
      </c>
      <c r="E302" s="60">
        <v>0</v>
      </c>
      <c r="F302" s="34" t="s">
        <v>1090</v>
      </c>
    </row>
    <row r="303" spans="1:6" ht="17.25" customHeight="1" x14ac:dyDescent="0.25">
      <c r="A303" s="24" t="s">
        <v>2376</v>
      </c>
      <c r="B303" s="25" t="s">
        <v>20</v>
      </c>
      <c r="C303" s="37" t="s">
        <v>20</v>
      </c>
      <c r="D303" s="35">
        <v>43630</v>
      </c>
      <c r="E303" s="58">
        <v>0</v>
      </c>
      <c r="F303" s="32" t="s">
        <v>1090</v>
      </c>
    </row>
    <row r="304" spans="1:6" ht="24" customHeight="1" x14ac:dyDescent="0.25">
      <c r="A304" s="21" t="s">
        <v>2377</v>
      </c>
      <c r="B304" s="22" t="s">
        <v>20</v>
      </c>
      <c r="C304" s="22" t="s">
        <v>20</v>
      </c>
      <c r="D304" s="33">
        <v>43630</v>
      </c>
      <c r="E304" s="60">
        <v>0</v>
      </c>
      <c r="F304" s="34" t="s">
        <v>1090</v>
      </c>
    </row>
    <row r="305" spans="1:6" ht="27" customHeight="1" x14ac:dyDescent="0.25">
      <c r="A305" s="24" t="s">
        <v>2378</v>
      </c>
      <c r="B305" s="25" t="s">
        <v>20</v>
      </c>
      <c r="C305" s="37" t="s">
        <v>20</v>
      </c>
      <c r="D305" s="35">
        <v>43630</v>
      </c>
      <c r="E305" s="58">
        <v>0</v>
      </c>
      <c r="F305" s="32" t="s">
        <v>1090</v>
      </c>
    </row>
    <row r="306" spans="1:6" ht="22.5" customHeight="1" x14ac:dyDescent="0.25">
      <c r="A306" s="21" t="s">
        <v>2379</v>
      </c>
      <c r="B306" s="22" t="s">
        <v>20</v>
      </c>
      <c r="C306" s="22" t="s">
        <v>20</v>
      </c>
      <c r="D306" s="33">
        <v>43630</v>
      </c>
      <c r="E306" s="60">
        <v>0</v>
      </c>
      <c r="F306" s="34" t="s">
        <v>1090</v>
      </c>
    </row>
    <row r="307" spans="1:6" ht="24" customHeight="1" x14ac:dyDescent="0.25">
      <c r="A307" s="24" t="s">
        <v>2380</v>
      </c>
      <c r="B307" s="25" t="s">
        <v>20</v>
      </c>
      <c r="C307" s="37" t="s">
        <v>20</v>
      </c>
      <c r="D307" s="35">
        <v>43630</v>
      </c>
      <c r="E307" s="58">
        <v>0</v>
      </c>
      <c r="F307" s="32" t="s">
        <v>1090</v>
      </c>
    </row>
    <row r="308" spans="1:6" ht="19.5" customHeight="1" x14ac:dyDescent="0.25">
      <c r="A308" s="21" t="s">
        <v>2381</v>
      </c>
      <c r="B308" s="22" t="s">
        <v>20</v>
      </c>
      <c r="C308" s="22" t="s">
        <v>20</v>
      </c>
      <c r="D308" s="33">
        <v>43630</v>
      </c>
      <c r="E308" s="60">
        <v>0</v>
      </c>
      <c r="F308" s="34" t="s">
        <v>1090</v>
      </c>
    </row>
    <row r="309" spans="1:6" ht="20.25" customHeight="1" x14ac:dyDescent="0.25">
      <c r="A309" s="24" t="s">
        <v>2382</v>
      </c>
      <c r="B309" s="25" t="s">
        <v>20</v>
      </c>
      <c r="C309" s="37" t="s">
        <v>20</v>
      </c>
      <c r="D309" s="35">
        <v>43630</v>
      </c>
      <c r="E309" s="58">
        <v>0</v>
      </c>
      <c r="F309" s="32" t="s">
        <v>1090</v>
      </c>
    </row>
    <row r="310" spans="1:6" ht="18.75" customHeight="1" x14ac:dyDescent="0.25">
      <c r="A310" s="21" t="s">
        <v>2383</v>
      </c>
      <c r="B310" s="22" t="s">
        <v>20</v>
      </c>
      <c r="C310" s="22" t="s">
        <v>20</v>
      </c>
      <c r="D310" s="33">
        <v>43630</v>
      </c>
      <c r="E310" s="60">
        <v>0</v>
      </c>
      <c r="F310" s="34" t="s">
        <v>1090</v>
      </c>
    </row>
    <row r="311" spans="1:6" ht="26.25" customHeight="1" x14ac:dyDescent="0.25">
      <c r="A311" s="24" t="s">
        <v>2384</v>
      </c>
      <c r="B311" s="25" t="s">
        <v>20</v>
      </c>
      <c r="C311" s="37" t="s">
        <v>20</v>
      </c>
      <c r="D311" s="35">
        <v>43630</v>
      </c>
      <c r="E311" s="58">
        <v>0</v>
      </c>
      <c r="F311" s="32" t="s">
        <v>1090</v>
      </c>
    </row>
    <row r="312" spans="1:6" ht="23.25" customHeight="1" x14ac:dyDescent="0.25">
      <c r="A312" s="21" t="s">
        <v>2385</v>
      </c>
      <c r="B312" s="22" t="s">
        <v>20</v>
      </c>
      <c r="C312" s="22" t="s">
        <v>20</v>
      </c>
      <c r="D312" s="33">
        <v>43630</v>
      </c>
      <c r="E312" s="60">
        <v>0</v>
      </c>
      <c r="F312" s="34" t="s">
        <v>1090</v>
      </c>
    </row>
    <row r="313" spans="1:6" ht="21" customHeight="1" x14ac:dyDescent="0.25">
      <c r="A313" s="24" t="s">
        <v>2386</v>
      </c>
      <c r="B313" s="25" t="s">
        <v>20</v>
      </c>
      <c r="C313" s="37" t="s">
        <v>20</v>
      </c>
      <c r="D313" s="35">
        <v>43630</v>
      </c>
      <c r="E313" s="58">
        <v>0</v>
      </c>
      <c r="F313" s="32" t="s">
        <v>1090</v>
      </c>
    </row>
    <row r="314" spans="1:6" ht="18" customHeight="1" x14ac:dyDescent="0.25">
      <c r="A314" s="21" t="s">
        <v>2387</v>
      </c>
      <c r="B314" s="22" t="s">
        <v>20</v>
      </c>
      <c r="C314" s="22" t="s">
        <v>20</v>
      </c>
      <c r="D314" s="33">
        <v>43630</v>
      </c>
      <c r="E314" s="60">
        <v>0</v>
      </c>
      <c r="F314" s="34" t="s">
        <v>1090</v>
      </c>
    </row>
    <row r="315" spans="1:6" ht="19.5" customHeight="1" x14ac:dyDescent="0.25">
      <c r="A315" s="24" t="s">
        <v>2388</v>
      </c>
      <c r="B315" s="25" t="s">
        <v>20</v>
      </c>
      <c r="C315" s="37" t="s">
        <v>20</v>
      </c>
      <c r="D315" s="35">
        <v>43630</v>
      </c>
      <c r="E315" s="58">
        <v>0</v>
      </c>
      <c r="F315" s="32" t="s">
        <v>1090</v>
      </c>
    </row>
    <row r="316" spans="1:6" ht="20.25" customHeight="1" x14ac:dyDescent="0.25">
      <c r="A316" s="21" t="s">
        <v>2389</v>
      </c>
      <c r="B316" s="22" t="s">
        <v>20</v>
      </c>
      <c r="C316" s="22" t="s">
        <v>20</v>
      </c>
      <c r="D316" s="33">
        <v>43630</v>
      </c>
      <c r="E316" s="60">
        <v>0</v>
      </c>
      <c r="F316" s="34" t="s">
        <v>1090</v>
      </c>
    </row>
    <row r="317" spans="1:6" ht="20.25" customHeight="1" x14ac:dyDescent="0.25">
      <c r="A317" s="24" t="s">
        <v>2390</v>
      </c>
      <c r="B317" s="25" t="s">
        <v>20</v>
      </c>
      <c r="C317" s="37" t="s">
        <v>20</v>
      </c>
      <c r="D317" s="35">
        <v>43630</v>
      </c>
      <c r="E317" s="58">
        <v>0</v>
      </c>
      <c r="F317" s="32" t="s">
        <v>1090</v>
      </c>
    </row>
    <row r="318" spans="1:6" ht="16.5" customHeight="1" x14ac:dyDescent="0.25">
      <c r="A318" s="21" t="s">
        <v>2391</v>
      </c>
      <c r="B318" s="22" t="s">
        <v>20</v>
      </c>
      <c r="C318" s="22" t="s">
        <v>20</v>
      </c>
      <c r="D318" s="33">
        <v>43630</v>
      </c>
      <c r="E318" s="60">
        <v>0</v>
      </c>
      <c r="F318" s="34" t="s">
        <v>1090</v>
      </c>
    </row>
    <row r="319" spans="1:6" ht="18.75" customHeight="1" x14ac:dyDescent="0.25">
      <c r="A319" s="24" t="s">
        <v>2392</v>
      </c>
      <c r="B319" s="25" t="s">
        <v>20</v>
      </c>
      <c r="C319" s="37" t="s">
        <v>20</v>
      </c>
      <c r="D319" s="35">
        <v>43630</v>
      </c>
      <c r="E319" s="58">
        <v>0</v>
      </c>
      <c r="F319" s="32" t="s">
        <v>1090</v>
      </c>
    </row>
    <row r="320" spans="1:6" ht="24" customHeight="1" x14ac:dyDescent="0.25">
      <c r="A320" s="21" t="s">
        <v>2393</v>
      </c>
      <c r="B320" s="22" t="s">
        <v>20</v>
      </c>
      <c r="C320" s="22" t="s">
        <v>20</v>
      </c>
      <c r="D320" s="33">
        <v>43630</v>
      </c>
      <c r="E320" s="60">
        <v>0</v>
      </c>
      <c r="F320" s="34" t="s">
        <v>1090</v>
      </c>
    </row>
    <row r="321" spans="1:6" ht="25.5" customHeight="1" x14ac:dyDescent="0.25">
      <c r="A321" s="24" t="s">
        <v>2394</v>
      </c>
      <c r="B321" s="25" t="s">
        <v>20</v>
      </c>
      <c r="C321" s="37" t="s">
        <v>20</v>
      </c>
      <c r="D321" s="35">
        <v>43630</v>
      </c>
      <c r="E321" s="58">
        <v>0</v>
      </c>
      <c r="F321" s="32" t="s">
        <v>1090</v>
      </c>
    </row>
    <row r="322" spans="1:6" ht="23.25" customHeight="1" x14ac:dyDescent="0.25">
      <c r="A322" s="21" t="s">
        <v>2395</v>
      </c>
      <c r="B322" s="22" t="s">
        <v>20</v>
      </c>
      <c r="C322" s="22" t="s">
        <v>20</v>
      </c>
      <c r="D322" s="33">
        <v>43630</v>
      </c>
      <c r="E322" s="60">
        <v>0</v>
      </c>
      <c r="F322" s="34" t="s">
        <v>1090</v>
      </c>
    </row>
    <row r="323" spans="1:6" ht="21" customHeight="1" x14ac:dyDescent="0.25">
      <c r="A323" s="24" t="s">
        <v>2396</v>
      </c>
      <c r="B323" s="25" t="s">
        <v>20</v>
      </c>
      <c r="C323" s="37" t="s">
        <v>20</v>
      </c>
      <c r="D323" s="35">
        <v>43630</v>
      </c>
      <c r="E323" s="58">
        <v>0</v>
      </c>
      <c r="F323" s="32" t="s">
        <v>1090</v>
      </c>
    </row>
    <row r="324" spans="1:6" ht="27" customHeight="1" x14ac:dyDescent="0.25">
      <c r="A324" s="21" t="s">
        <v>2397</v>
      </c>
      <c r="B324" s="22" t="s">
        <v>20</v>
      </c>
      <c r="C324" s="22" t="s">
        <v>20</v>
      </c>
      <c r="D324" s="33">
        <v>43630</v>
      </c>
      <c r="E324" s="60">
        <v>0</v>
      </c>
      <c r="F324" s="34" t="s">
        <v>1090</v>
      </c>
    </row>
    <row r="325" spans="1:6" ht="21.75" customHeight="1" x14ac:dyDescent="0.25">
      <c r="A325" s="24" t="s">
        <v>2398</v>
      </c>
      <c r="B325" s="25" t="s">
        <v>20</v>
      </c>
      <c r="C325" s="37" t="s">
        <v>20</v>
      </c>
      <c r="D325" s="35">
        <v>43630</v>
      </c>
      <c r="E325" s="58">
        <v>0</v>
      </c>
      <c r="F325" s="32" t="s">
        <v>1090</v>
      </c>
    </row>
    <row r="326" spans="1:6" ht="30.75" customHeight="1" x14ac:dyDescent="0.25">
      <c r="A326" s="21" t="s">
        <v>2399</v>
      </c>
      <c r="B326" s="22" t="s">
        <v>20</v>
      </c>
      <c r="C326" s="22" t="s">
        <v>20</v>
      </c>
      <c r="D326" s="33">
        <v>43630</v>
      </c>
      <c r="E326" s="60">
        <v>0</v>
      </c>
      <c r="F326" s="34" t="s">
        <v>1090</v>
      </c>
    </row>
    <row r="327" spans="1:6" ht="23.25" customHeight="1" x14ac:dyDescent="0.25">
      <c r="A327" s="24" t="s">
        <v>2400</v>
      </c>
      <c r="B327" s="25" t="s">
        <v>20</v>
      </c>
      <c r="C327" s="37" t="s">
        <v>20</v>
      </c>
      <c r="D327" s="35">
        <v>43630</v>
      </c>
      <c r="E327" s="58">
        <v>0</v>
      </c>
      <c r="F327" s="32" t="s">
        <v>1090</v>
      </c>
    </row>
    <row r="328" spans="1:6" ht="23.25" customHeight="1" x14ac:dyDescent="0.25">
      <c r="A328" s="21" t="s">
        <v>2401</v>
      </c>
      <c r="B328" s="22" t="s">
        <v>20</v>
      </c>
      <c r="C328" s="22" t="s">
        <v>20</v>
      </c>
      <c r="D328" s="33">
        <v>43630</v>
      </c>
      <c r="E328" s="60">
        <v>0</v>
      </c>
      <c r="F328" s="34" t="s">
        <v>1090</v>
      </c>
    </row>
    <row r="329" spans="1:6" ht="21.75" customHeight="1" x14ac:dyDescent="0.25">
      <c r="A329" s="24" t="s">
        <v>2402</v>
      </c>
      <c r="B329" s="25" t="s">
        <v>20</v>
      </c>
      <c r="C329" s="37" t="s">
        <v>20</v>
      </c>
      <c r="D329" s="35">
        <v>43630</v>
      </c>
      <c r="E329" s="58">
        <v>0</v>
      </c>
      <c r="F329" s="32" t="s">
        <v>1090</v>
      </c>
    </row>
    <row r="330" spans="1:6" ht="22.5" customHeight="1" x14ac:dyDescent="0.25">
      <c r="A330" s="21" t="s">
        <v>2403</v>
      </c>
      <c r="B330" s="22" t="s">
        <v>20</v>
      </c>
      <c r="C330" s="22" t="s">
        <v>20</v>
      </c>
      <c r="D330" s="33">
        <v>43630</v>
      </c>
      <c r="E330" s="60">
        <v>0</v>
      </c>
      <c r="F330" s="34" t="s">
        <v>1090</v>
      </c>
    </row>
    <row r="331" spans="1:6" ht="24" customHeight="1" x14ac:dyDescent="0.25">
      <c r="A331" s="24" t="s">
        <v>2404</v>
      </c>
      <c r="B331" s="25" t="s">
        <v>20</v>
      </c>
      <c r="C331" s="37" t="s">
        <v>20</v>
      </c>
      <c r="D331" s="35">
        <v>43630</v>
      </c>
      <c r="E331" s="58">
        <v>0</v>
      </c>
      <c r="F331" s="32" t="s">
        <v>1090</v>
      </c>
    </row>
    <row r="332" spans="1:6" ht="45.75" customHeight="1" x14ac:dyDescent="0.25">
      <c r="A332" s="21" t="s">
        <v>2405</v>
      </c>
      <c r="B332" s="22" t="s">
        <v>20</v>
      </c>
      <c r="C332" s="22" t="s">
        <v>20</v>
      </c>
      <c r="D332" s="33">
        <v>43630</v>
      </c>
      <c r="E332" s="60">
        <v>0</v>
      </c>
      <c r="F332" s="34" t="s">
        <v>1090</v>
      </c>
    </row>
    <row r="333" spans="1:6" ht="26.25" customHeight="1" x14ac:dyDescent="0.25">
      <c r="A333" s="24" t="s">
        <v>2406</v>
      </c>
      <c r="B333" s="25" t="s">
        <v>20</v>
      </c>
      <c r="C333" s="37" t="s">
        <v>20</v>
      </c>
      <c r="D333" s="35">
        <v>43630</v>
      </c>
      <c r="E333" s="58">
        <v>0</v>
      </c>
      <c r="F333" s="32" t="s">
        <v>1090</v>
      </c>
    </row>
    <row r="334" spans="1:6" ht="30" customHeight="1" x14ac:dyDescent="0.25">
      <c r="A334" s="21" t="s">
        <v>2407</v>
      </c>
      <c r="B334" s="22" t="s">
        <v>20</v>
      </c>
      <c r="C334" s="22" t="s">
        <v>20</v>
      </c>
      <c r="D334" s="33">
        <v>43630</v>
      </c>
      <c r="E334" s="60">
        <v>0</v>
      </c>
      <c r="F334" s="34" t="s">
        <v>1090</v>
      </c>
    </row>
    <row r="335" spans="1:6" ht="28.5" customHeight="1" x14ac:dyDescent="0.25">
      <c r="A335" s="24" t="s">
        <v>2408</v>
      </c>
      <c r="B335" s="25" t="s">
        <v>20</v>
      </c>
      <c r="C335" s="37" t="s">
        <v>20</v>
      </c>
      <c r="D335" s="35">
        <v>43630</v>
      </c>
      <c r="E335" s="58">
        <v>0</v>
      </c>
      <c r="F335" s="32" t="s">
        <v>1090</v>
      </c>
    </row>
    <row r="336" spans="1:6" ht="36.75" customHeight="1" x14ac:dyDescent="0.25">
      <c r="A336" s="21" t="s">
        <v>2409</v>
      </c>
      <c r="B336" s="22" t="s">
        <v>20</v>
      </c>
      <c r="C336" s="22" t="s">
        <v>20</v>
      </c>
      <c r="D336" s="33">
        <v>43630</v>
      </c>
      <c r="E336" s="60">
        <v>0</v>
      </c>
      <c r="F336" s="34" t="s">
        <v>1090</v>
      </c>
    </row>
    <row r="337" spans="1:6" x14ac:dyDescent="0.25">
      <c r="A337" s="24" t="s">
        <v>2410</v>
      </c>
      <c r="B337" s="25" t="s">
        <v>20</v>
      </c>
      <c r="C337" s="37" t="s">
        <v>20</v>
      </c>
      <c r="D337" s="35">
        <v>43630</v>
      </c>
      <c r="E337" s="58">
        <v>0</v>
      </c>
      <c r="F337" s="32" t="s">
        <v>1090</v>
      </c>
    </row>
    <row r="338" spans="1:6" ht="25.5" customHeight="1" x14ac:dyDescent="0.25">
      <c r="A338" s="21" t="s">
        <v>2411</v>
      </c>
      <c r="B338" s="22" t="s">
        <v>20</v>
      </c>
      <c r="C338" s="22" t="s">
        <v>20</v>
      </c>
      <c r="D338" s="33">
        <v>43630</v>
      </c>
      <c r="E338" s="60">
        <v>0</v>
      </c>
      <c r="F338" s="34" t="s">
        <v>1090</v>
      </c>
    </row>
    <row r="339" spans="1:6" ht="31.5" customHeight="1" x14ac:dyDescent="0.25">
      <c r="A339" s="24" t="s">
        <v>2412</v>
      </c>
      <c r="B339" s="25" t="s">
        <v>20</v>
      </c>
      <c r="C339" s="37" t="s">
        <v>20</v>
      </c>
      <c r="D339" s="35">
        <v>43630</v>
      </c>
      <c r="E339" s="58">
        <v>0</v>
      </c>
      <c r="F339" s="32" t="s">
        <v>1090</v>
      </c>
    </row>
    <row r="340" spans="1:6" ht="28.5" customHeight="1" x14ac:dyDescent="0.25">
      <c r="A340" s="21" t="s">
        <v>2413</v>
      </c>
      <c r="B340" s="22" t="s">
        <v>20</v>
      </c>
      <c r="C340" s="22" t="s">
        <v>20</v>
      </c>
      <c r="D340" s="33">
        <v>43630</v>
      </c>
      <c r="E340" s="60">
        <v>0</v>
      </c>
      <c r="F340" s="34" t="s">
        <v>1090</v>
      </c>
    </row>
    <row r="341" spans="1:6" ht="30.75" customHeight="1" x14ac:dyDescent="0.25">
      <c r="A341" s="24" t="s">
        <v>2414</v>
      </c>
      <c r="B341" s="25" t="s">
        <v>20</v>
      </c>
      <c r="C341" s="37" t="s">
        <v>20</v>
      </c>
      <c r="D341" s="35">
        <v>43630</v>
      </c>
      <c r="E341" s="58">
        <v>0</v>
      </c>
      <c r="F341" s="32" t="s">
        <v>1090</v>
      </c>
    </row>
    <row r="342" spans="1:6" ht="36.75" customHeight="1" x14ac:dyDescent="0.25">
      <c r="A342" s="21" t="s">
        <v>2415</v>
      </c>
      <c r="B342" s="22" t="s">
        <v>20</v>
      </c>
      <c r="C342" s="22" t="s">
        <v>20</v>
      </c>
      <c r="D342" s="33">
        <v>43630</v>
      </c>
      <c r="E342" s="60">
        <v>0</v>
      </c>
      <c r="F342" s="34" t="s">
        <v>1090</v>
      </c>
    </row>
    <row r="343" spans="1:6" ht="26.25" customHeight="1" x14ac:dyDescent="0.25">
      <c r="A343" s="24" t="s">
        <v>2416</v>
      </c>
      <c r="B343" s="25" t="s">
        <v>20</v>
      </c>
      <c r="C343" s="37" t="s">
        <v>20</v>
      </c>
      <c r="D343" s="35">
        <v>43630</v>
      </c>
      <c r="E343" s="58">
        <v>0</v>
      </c>
      <c r="F343" s="32" t="s">
        <v>1090</v>
      </c>
    </row>
    <row r="344" spans="1:6" ht="33" customHeight="1" x14ac:dyDescent="0.25">
      <c r="A344" s="21" t="s">
        <v>2417</v>
      </c>
      <c r="B344" s="22" t="s">
        <v>20</v>
      </c>
      <c r="C344" s="22" t="s">
        <v>20</v>
      </c>
      <c r="D344" s="33">
        <v>43630</v>
      </c>
      <c r="E344" s="60">
        <v>0</v>
      </c>
      <c r="F344" s="34" t="s">
        <v>1090</v>
      </c>
    </row>
    <row r="345" spans="1:6" ht="27.75" customHeight="1" x14ac:dyDescent="0.25">
      <c r="A345" s="24" t="s">
        <v>2418</v>
      </c>
      <c r="B345" s="25" t="s">
        <v>20</v>
      </c>
      <c r="C345" s="37" t="s">
        <v>20</v>
      </c>
      <c r="D345" s="35">
        <v>43630</v>
      </c>
      <c r="E345" s="58">
        <v>0</v>
      </c>
      <c r="F345" s="32" t="s">
        <v>1090</v>
      </c>
    </row>
    <row r="346" spans="1:6" ht="30.75" customHeight="1" x14ac:dyDescent="0.25">
      <c r="A346" s="21" t="s">
        <v>2419</v>
      </c>
      <c r="B346" s="22" t="s">
        <v>20</v>
      </c>
      <c r="C346" s="22" t="s">
        <v>20</v>
      </c>
      <c r="D346" s="33">
        <v>43630</v>
      </c>
      <c r="E346" s="60">
        <v>0</v>
      </c>
      <c r="F346" s="34" t="s">
        <v>1090</v>
      </c>
    </row>
    <row r="347" spans="1:6" ht="27" customHeight="1" x14ac:dyDescent="0.25">
      <c r="A347" s="24" t="s">
        <v>2420</v>
      </c>
      <c r="B347" s="25" t="s">
        <v>20</v>
      </c>
      <c r="C347" s="37" t="s">
        <v>20</v>
      </c>
      <c r="D347" s="35">
        <v>43630</v>
      </c>
      <c r="E347" s="58">
        <v>0</v>
      </c>
      <c r="F347" s="32" t="s">
        <v>1090</v>
      </c>
    </row>
    <row r="348" spans="1:6" ht="29.25" customHeight="1" x14ac:dyDescent="0.25">
      <c r="A348" s="21" t="s">
        <v>2421</v>
      </c>
      <c r="B348" s="22" t="s">
        <v>20</v>
      </c>
      <c r="C348" s="22" t="s">
        <v>20</v>
      </c>
      <c r="D348" s="33">
        <v>43630</v>
      </c>
      <c r="E348" s="60">
        <v>0</v>
      </c>
      <c r="F348" s="34" t="s">
        <v>1090</v>
      </c>
    </row>
    <row r="349" spans="1:6" ht="38.25" customHeight="1" x14ac:dyDescent="0.25">
      <c r="A349" s="24" t="s">
        <v>2422</v>
      </c>
      <c r="B349" s="25" t="s">
        <v>20</v>
      </c>
      <c r="C349" s="37" t="s">
        <v>20</v>
      </c>
      <c r="D349" s="35">
        <v>43630</v>
      </c>
      <c r="E349" s="58">
        <v>0</v>
      </c>
      <c r="F349" s="32" t="s">
        <v>1090</v>
      </c>
    </row>
    <row r="350" spans="1:6" ht="32.25" customHeight="1" x14ac:dyDescent="0.25">
      <c r="A350" s="21" t="s">
        <v>2423</v>
      </c>
      <c r="B350" s="22" t="s">
        <v>20</v>
      </c>
      <c r="C350" s="22" t="s">
        <v>20</v>
      </c>
      <c r="D350" s="33">
        <v>43630</v>
      </c>
      <c r="E350" s="60">
        <v>0</v>
      </c>
      <c r="F350" s="34" t="s">
        <v>1090</v>
      </c>
    </row>
    <row r="351" spans="1:6" ht="30" customHeight="1" x14ac:dyDescent="0.25">
      <c r="A351" s="24" t="s">
        <v>2424</v>
      </c>
      <c r="B351" s="25" t="s">
        <v>20</v>
      </c>
      <c r="C351" s="37" t="s">
        <v>20</v>
      </c>
      <c r="D351" s="35">
        <v>43630</v>
      </c>
      <c r="E351" s="58">
        <v>0</v>
      </c>
      <c r="F351" s="32" t="s">
        <v>1090</v>
      </c>
    </row>
    <row r="352" spans="1:6" ht="31.5" customHeight="1" x14ac:dyDescent="0.25">
      <c r="A352" s="21" t="s">
        <v>2425</v>
      </c>
      <c r="B352" s="22" t="s">
        <v>20</v>
      </c>
      <c r="C352" s="22" t="s">
        <v>20</v>
      </c>
      <c r="D352" s="33">
        <v>43630</v>
      </c>
      <c r="E352" s="60">
        <v>0</v>
      </c>
      <c r="F352" s="34" t="s">
        <v>1090</v>
      </c>
    </row>
    <row r="353" spans="1:6" ht="30.75" customHeight="1" x14ac:dyDescent="0.25">
      <c r="A353" s="24" t="s">
        <v>2426</v>
      </c>
      <c r="B353" s="25" t="s">
        <v>20</v>
      </c>
      <c r="C353" s="37" t="s">
        <v>20</v>
      </c>
      <c r="D353" s="35">
        <v>43630</v>
      </c>
      <c r="E353" s="58">
        <v>0</v>
      </c>
      <c r="F353" s="32" t="s">
        <v>1090</v>
      </c>
    </row>
    <row r="354" spans="1:6" ht="30.75" customHeight="1" x14ac:dyDescent="0.25">
      <c r="A354" s="21" t="s">
        <v>2427</v>
      </c>
      <c r="B354" s="22" t="s">
        <v>20</v>
      </c>
      <c r="C354" s="22" t="s">
        <v>20</v>
      </c>
      <c r="D354" s="33">
        <v>43630</v>
      </c>
      <c r="E354" s="60">
        <v>0</v>
      </c>
      <c r="F354" s="34" t="s">
        <v>1090</v>
      </c>
    </row>
    <row r="355" spans="1:6" ht="29.25" customHeight="1" x14ac:dyDescent="0.25">
      <c r="A355" s="24" t="s">
        <v>2428</v>
      </c>
      <c r="B355" s="25" t="s">
        <v>20</v>
      </c>
      <c r="C355" s="37" t="s">
        <v>20</v>
      </c>
      <c r="D355" s="35">
        <v>43630</v>
      </c>
      <c r="E355" s="58">
        <v>0</v>
      </c>
      <c r="F355" s="32" t="s">
        <v>1090</v>
      </c>
    </row>
    <row r="356" spans="1:6" ht="27.75" customHeight="1" x14ac:dyDescent="0.25">
      <c r="A356" s="21" t="s">
        <v>2429</v>
      </c>
      <c r="B356" s="22" t="s">
        <v>20</v>
      </c>
      <c r="C356" s="22" t="s">
        <v>20</v>
      </c>
      <c r="D356" s="33">
        <v>43630</v>
      </c>
      <c r="E356" s="60">
        <v>0</v>
      </c>
      <c r="F356" s="34" t="s">
        <v>1090</v>
      </c>
    </row>
    <row r="357" spans="1:6" ht="28.5" customHeight="1" x14ac:dyDescent="0.25">
      <c r="A357" s="24" t="s">
        <v>2430</v>
      </c>
      <c r="B357" s="25" t="s">
        <v>20</v>
      </c>
      <c r="C357" s="37" t="s">
        <v>20</v>
      </c>
      <c r="D357" s="35">
        <v>43630</v>
      </c>
      <c r="E357" s="58">
        <v>0</v>
      </c>
      <c r="F357" s="32" t="s">
        <v>1090</v>
      </c>
    </row>
    <row r="358" spans="1:6" ht="36.75" customHeight="1" x14ac:dyDescent="0.25">
      <c r="A358" s="21" t="s">
        <v>2431</v>
      </c>
      <c r="B358" s="22" t="s">
        <v>20</v>
      </c>
      <c r="C358" s="22" t="s">
        <v>20</v>
      </c>
      <c r="D358" s="33">
        <v>43630</v>
      </c>
      <c r="E358" s="60">
        <v>0</v>
      </c>
      <c r="F358" s="34" t="s">
        <v>1090</v>
      </c>
    </row>
    <row r="359" spans="1:6" ht="34.5" customHeight="1" x14ac:dyDescent="0.25">
      <c r="A359" s="24" t="s">
        <v>2432</v>
      </c>
      <c r="B359" s="25" t="s">
        <v>20</v>
      </c>
      <c r="C359" s="37" t="s">
        <v>20</v>
      </c>
      <c r="D359" s="35">
        <v>43630</v>
      </c>
      <c r="E359" s="58">
        <v>0</v>
      </c>
      <c r="F359" s="32" t="s">
        <v>1090</v>
      </c>
    </row>
    <row r="360" spans="1:6" ht="35.25" customHeight="1" x14ac:dyDescent="0.25">
      <c r="A360" s="21" t="s">
        <v>2433</v>
      </c>
      <c r="B360" s="22" t="s">
        <v>20</v>
      </c>
      <c r="C360" s="22" t="s">
        <v>20</v>
      </c>
      <c r="D360" s="33">
        <v>43630</v>
      </c>
      <c r="E360" s="60">
        <v>0</v>
      </c>
      <c r="F360" s="34" t="s">
        <v>1090</v>
      </c>
    </row>
    <row r="361" spans="1:6" ht="27.75" customHeight="1" x14ac:dyDescent="0.25">
      <c r="A361" s="24" t="s">
        <v>2434</v>
      </c>
      <c r="B361" s="25" t="s">
        <v>20</v>
      </c>
      <c r="C361" s="37" t="s">
        <v>20</v>
      </c>
      <c r="D361" s="35">
        <v>43630</v>
      </c>
      <c r="E361" s="58">
        <v>0</v>
      </c>
      <c r="F361" s="32" t="s">
        <v>1090</v>
      </c>
    </row>
    <row r="362" spans="1:6" ht="36" customHeight="1" x14ac:dyDescent="0.25">
      <c r="A362" s="21" t="s">
        <v>2435</v>
      </c>
      <c r="B362" s="22" t="s">
        <v>20</v>
      </c>
      <c r="C362" s="22" t="s">
        <v>20</v>
      </c>
      <c r="D362" s="33">
        <v>43630</v>
      </c>
      <c r="E362" s="60">
        <v>0</v>
      </c>
      <c r="F362" s="34" t="s">
        <v>1090</v>
      </c>
    </row>
    <row r="363" spans="1:6" ht="30" customHeight="1" x14ac:dyDescent="0.25">
      <c r="A363" s="24" t="s">
        <v>2436</v>
      </c>
      <c r="B363" s="25" t="s">
        <v>20</v>
      </c>
      <c r="C363" s="37" t="s">
        <v>20</v>
      </c>
      <c r="D363" s="35">
        <v>43630</v>
      </c>
      <c r="E363" s="58">
        <v>0</v>
      </c>
      <c r="F363" s="32" t="s">
        <v>1090</v>
      </c>
    </row>
    <row r="364" spans="1:6" ht="45.75" customHeight="1" x14ac:dyDescent="0.25">
      <c r="A364" s="21" t="s">
        <v>2437</v>
      </c>
      <c r="B364" s="22" t="s">
        <v>20</v>
      </c>
      <c r="C364" s="22" t="s">
        <v>20</v>
      </c>
      <c r="D364" s="33">
        <v>43630</v>
      </c>
      <c r="E364" s="60">
        <v>0</v>
      </c>
      <c r="F364" s="34" t="s">
        <v>1090</v>
      </c>
    </row>
    <row r="365" spans="1:6" ht="43.5" customHeight="1" x14ac:dyDescent="0.25">
      <c r="A365" s="24" t="s">
        <v>2438</v>
      </c>
      <c r="B365" s="25" t="s">
        <v>20</v>
      </c>
      <c r="C365" s="37" t="s">
        <v>20</v>
      </c>
      <c r="D365" s="35">
        <v>43630</v>
      </c>
      <c r="E365" s="58">
        <v>0</v>
      </c>
      <c r="F365" s="32" t="s">
        <v>1090</v>
      </c>
    </row>
    <row r="366" spans="1:6" ht="40.5" customHeight="1" x14ac:dyDescent="0.25">
      <c r="A366" s="21" t="s">
        <v>2439</v>
      </c>
      <c r="B366" s="22" t="s">
        <v>20</v>
      </c>
      <c r="C366" s="22" t="s">
        <v>20</v>
      </c>
      <c r="D366" s="33">
        <v>43630</v>
      </c>
      <c r="E366" s="60">
        <v>0</v>
      </c>
      <c r="F366" s="34" t="s">
        <v>1090</v>
      </c>
    </row>
    <row r="367" spans="1:6" ht="41.25" customHeight="1" x14ac:dyDescent="0.25">
      <c r="A367" s="24" t="s">
        <v>2440</v>
      </c>
      <c r="B367" s="25" t="s">
        <v>20</v>
      </c>
      <c r="C367" s="37" t="s">
        <v>20</v>
      </c>
      <c r="D367" s="35">
        <v>43630</v>
      </c>
      <c r="E367" s="58">
        <v>0</v>
      </c>
      <c r="F367" s="32" t="s">
        <v>1090</v>
      </c>
    </row>
    <row r="368" spans="1:6" ht="41.25" customHeight="1" x14ac:dyDescent="0.25">
      <c r="A368" s="21" t="s">
        <v>2441</v>
      </c>
      <c r="B368" s="22" t="s">
        <v>20</v>
      </c>
      <c r="C368" s="22" t="s">
        <v>20</v>
      </c>
      <c r="D368" s="33">
        <v>43630</v>
      </c>
      <c r="E368" s="60">
        <v>0</v>
      </c>
      <c r="F368" s="34" t="s">
        <v>1090</v>
      </c>
    </row>
    <row r="369" spans="1:6" ht="42.75" customHeight="1" x14ac:dyDescent="0.25">
      <c r="A369" s="24" t="s">
        <v>2442</v>
      </c>
      <c r="B369" s="25" t="s">
        <v>20</v>
      </c>
      <c r="C369" s="37" t="s">
        <v>20</v>
      </c>
      <c r="D369" s="35">
        <v>43630</v>
      </c>
      <c r="E369" s="58">
        <v>0</v>
      </c>
      <c r="F369" s="32" t="s">
        <v>1090</v>
      </c>
    </row>
    <row r="370" spans="1:6" ht="39" customHeight="1" x14ac:dyDescent="0.25">
      <c r="A370" s="21" t="s">
        <v>2443</v>
      </c>
      <c r="B370" s="22" t="s">
        <v>20</v>
      </c>
      <c r="C370" s="22" t="s">
        <v>20</v>
      </c>
      <c r="D370" s="33">
        <v>43630</v>
      </c>
      <c r="E370" s="60">
        <v>0</v>
      </c>
      <c r="F370" s="34" t="s">
        <v>1090</v>
      </c>
    </row>
    <row r="371" spans="1:6" ht="39.75" customHeight="1" x14ac:dyDescent="0.25">
      <c r="A371" s="24" t="s">
        <v>2444</v>
      </c>
      <c r="B371" s="25" t="s">
        <v>20</v>
      </c>
      <c r="C371" s="37" t="s">
        <v>20</v>
      </c>
      <c r="D371" s="35">
        <v>43630</v>
      </c>
      <c r="E371" s="58">
        <v>0</v>
      </c>
      <c r="F371" s="32" t="s">
        <v>1090</v>
      </c>
    </row>
    <row r="372" spans="1:6" ht="34.5" customHeight="1" x14ac:dyDescent="0.25">
      <c r="A372" s="21" t="s">
        <v>2445</v>
      </c>
      <c r="B372" s="22" t="s">
        <v>20</v>
      </c>
      <c r="C372" s="22" t="s">
        <v>20</v>
      </c>
      <c r="D372" s="33">
        <v>43630</v>
      </c>
      <c r="E372" s="60">
        <v>0</v>
      </c>
      <c r="F372" s="34" t="s">
        <v>1090</v>
      </c>
    </row>
    <row r="373" spans="1:6" ht="40.5" customHeight="1" x14ac:dyDescent="0.25">
      <c r="A373" s="24" t="s">
        <v>2446</v>
      </c>
      <c r="B373" s="25" t="s">
        <v>20</v>
      </c>
      <c r="C373" s="37" t="s">
        <v>20</v>
      </c>
      <c r="D373" s="35">
        <v>43630</v>
      </c>
      <c r="E373" s="58">
        <v>0</v>
      </c>
      <c r="F373" s="32" t="s">
        <v>1090</v>
      </c>
    </row>
    <row r="374" spans="1:6" ht="45.75" customHeight="1" x14ac:dyDescent="0.25">
      <c r="A374" s="21" t="s">
        <v>2447</v>
      </c>
      <c r="B374" s="22" t="s">
        <v>20</v>
      </c>
      <c r="C374" s="22" t="s">
        <v>20</v>
      </c>
      <c r="D374" s="33">
        <v>43630</v>
      </c>
      <c r="E374" s="60">
        <v>0</v>
      </c>
      <c r="F374" s="34" t="s">
        <v>1090</v>
      </c>
    </row>
    <row r="375" spans="1:6" ht="42.75" customHeight="1" x14ac:dyDescent="0.25">
      <c r="A375" s="24" t="s">
        <v>2448</v>
      </c>
      <c r="B375" s="25" t="s">
        <v>20</v>
      </c>
      <c r="C375" s="37" t="s">
        <v>20</v>
      </c>
      <c r="D375" s="35">
        <v>43630</v>
      </c>
      <c r="E375" s="58">
        <v>0</v>
      </c>
      <c r="F375" s="32" t="s">
        <v>1090</v>
      </c>
    </row>
    <row r="376" spans="1:6" ht="46.5" customHeight="1" x14ac:dyDescent="0.25">
      <c r="A376" s="21" t="s">
        <v>2449</v>
      </c>
      <c r="B376" s="22" t="s">
        <v>20</v>
      </c>
      <c r="C376" s="22" t="s">
        <v>20</v>
      </c>
      <c r="D376" s="33">
        <v>43630</v>
      </c>
      <c r="E376" s="60">
        <v>0</v>
      </c>
      <c r="F376" s="34" t="s">
        <v>1090</v>
      </c>
    </row>
    <row r="377" spans="1:6" ht="54.75" customHeight="1" x14ac:dyDescent="0.25">
      <c r="A377" s="24" t="s">
        <v>2450</v>
      </c>
      <c r="B377" s="25" t="s">
        <v>20</v>
      </c>
      <c r="C377" s="37" t="s">
        <v>20</v>
      </c>
      <c r="D377" s="35">
        <v>43630</v>
      </c>
      <c r="E377" s="58">
        <v>0</v>
      </c>
      <c r="F377" s="32" t="s">
        <v>1090</v>
      </c>
    </row>
    <row r="378" spans="1:6" ht="51" customHeight="1" x14ac:dyDescent="0.25">
      <c r="A378" s="21" t="s">
        <v>2451</v>
      </c>
      <c r="B378" s="22" t="s">
        <v>20</v>
      </c>
      <c r="C378" s="22" t="s">
        <v>20</v>
      </c>
      <c r="D378" s="33">
        <v>43630</v>
      </c>
      <c r="E378" s="60">
        <v>0</v>
      </c>
      <c r="F378" s="34" t="s">
        <v>1090</v>
      </c>
    </row>
    <row r="379" spans="1:6" ht="38.25" customHeight="1" x14ac:dyDescent="0.25">
      <c r="A379" s="24" t="s">
        <v>2452</v>
      </c>
      <c r="B379" s="25" t="s">
        <v>20</v>
      </c>
      <c r="C379" s="37" t="s">
        <v>20</v>
      </c>
      <c r="D379" s="35">
        <v>43630</v>
      </c>
      <c r="E379" s="58">
        <v>0</v>
      </c>
      <c r="F379" s="32" t="s">
        <v>1090</v>
      </c>
    </row>
    <row r="380" spans="1:6" ht="39" customHeight="1" x14ac:dyDescent="0.25">
      <c r="A380" s="21" t="s">
        <v>2453</v>
      </c>
      <c r="B380" s="22" t="s">
        <v>20</v>
      </c>
      <c r="C380" s="22" t="s">
        <v>20</v>
      </c>
      <c r="D380" s="33">
        <v>43630</v>
      </c>
      <c r="E380" s="60">
        <v>0</v>
      </c>
      <c r="F380" s="34" t="s">
        <v>1090</v>
      </c>
    </row>
    <row r="381" spans="1:6" ht="34.5" customHeight="1" x14ac:dyDescent="0.25">
      <c r="A381" s="24" t="s">
        <v>2454</v>
      </c>
      <c r="B381" s="25" t="s">
        <v>20</v>
      </c>
      <c r="C381" s="37" t="s">
        <v>20</v>
      </c>
      <c r="D381" s="35">
        <v>43630</v>
      </c>
      <c r="E381" s="58">
        <v>0</v>
      </c>
      <c r="F381" s="32" t="s">
        <v>1090</v>
      </c>
    </row>
    <row r="382" spans="1:6" ht="40.5" customHeight="1" x14ac:dyDescent="0.25">
      <c r="A382" s="21" t="s">
        <v>2455</v>
      </c>
      <c r="B382" s="22" t="s">
        <v>20</v>
      </c>
      <c r="C382" s="22" t="s">
        <v>20</v>
      </c>
      <c r="D382" s="33">
        <v>43630</v>
      </c>
      <c r="E382" s="60">
        <v>0</v>
      </c>
      <c r="F382" s="34" t="s">
        <v>1090</v>
      </c>
    </row>
    <row r="383" spans="1:6" ht="35.25" customHeight="1" x14ac:dyDescent="0.25">
      <c r="A383" s="24" t="s">
        <v>2456</v>
      </c>
      <c r="B383" s="25" t="s">
        <v>20</v>
      </c>
      <c r="C383" s="37" t="s">
        <v>20</v>
      </c>
      <c r="D383" s="35">
        <v>43630</v>
      </c>
      <c r="E383" s="58">
        <v>0</v>
      </c>
      <c r="F383" s="32" t="s">
        <v>1090</v>
      </c>
    </row>
    <row r="384" spans="1:6" ht="37.5" customHeight="1" x14ac:dyDescent="0.25">
      <c r="A384" s="21" t="s">
        <v>2457</v>
      </c>
      <c r="B384" s="22" t="s">
        <v>20</v>
      </c>
      <c r="C384" s="22" t="s">
        <v>20</v>
      </c>
      <c r="D384" s="33">
        <v>43630</v>
      </c>
      <c r="E384" s="60">
        <v>0</v>
      </c>
      <c r="F384" s="34" t="s">
        <v>1090</v>
      </c>
    </row>
    <row r="385" spans="1:6" ht="33" customHeight="1" x14ac:dyDescent="0.25">
      <c r="A385" s="24" t="s">
        <v>2458</v>
      </c>
      <c r="B385" s="25" t="s">
        <v>20</v>
      </c>
      <c r="C385" s="37" t="s">
        <v>20</v>
      </c>
      <c r="D385" s="35">
        <v>43630</v>
      </c>
      <c r="E385" s="58">
        <v>0</v>
      </c>
      <c r="F385" s="32" t="s">
        <v>1090</v>
      </c>
    </row>
    <row r="386" spans="1:6" ht="34.5" customHeight="1" x14ac:dyDescent="0.25">
      <c r="A386" s="21" t="s">
        <v>2459</v>
      </c>
      <c r="B386" s="22" t="s">
        <v>20</v>
      </c>
      <c r="C386" s="22" t="s">
        <v>20</v>
      </c>
      <c r="D386" s="33">
        <v>43630</v>
      </c>
      <c r="E386" s="60">
        <v>0</v>
      </c>
      <c r="F386" s="34" t="s">
        <v>1090</v>
      </c>
    </row>
    <row r="387" spans="1:6" ht="42.75" customHeight="1" x14ac:dyDescent="0.25">
      <c r="A387" s="24" t="s">
        <v>2460</v>
      </c>
      <c r="B387" s="25" t="s">
        <v>20</v>
      </c>
      <c r="C387" s="37" t="s">
        <v>20</v>
      </c>
      <c r="D387" s="35">
        <v>43630</v>
      </c>
      <c r="E387" s="58">
        <v>0</v>
      </c>
      <c r="F387" s="32" t="s">
        <v>1090</v>
      </c>
    </row>
    <row r="388" spans="1:6" ht="36" customHeight="1" x14ac:dyDescent="0.25">
      <c r="A388" s="21" t="s">
        <v>2461</v>
      </c>
      <c r="B388" s="22" t="s">
        <v>20</v>
      </c>
      <c r="C388" s="22" t="s">
        <v>20</v>
      </c>
      <c r="D388" s="33">
        <v>43630</v>
      </c>
      <c r="E388" s="60">
        <v>0</v>
      </c>
      <c r="F388" s="34" t="s">
        <v>1090</v>
      </c>
    </row>
    <row r="389" spans="1:6" ht="39" customHeight="1" x14ac:dyDescent="0.25">
      <c r="A389" s="24" t="s">
        <v>2462</v>
      </c>
      <c r="B389" s="25" t="s">
        <v>20</v>
      </c>
      <c r="C389" s="37" t="s">
        <v>20</v>
      </c>
      <c r="D389" s="35">
        <v>43630</v>
      </c>
      <c r="E389" s="58">
        <v>0</v>
      </c>
      <c r="F389" s="32" t="s">
        <v>1090</v>
      </c>
    </row>
    <row r="390" spans="1:6" ht="36.75" customHeight="1" x14ac:dyDescent="0.25">
      <c r="A390" s="21" t="s">
        <v>2463</v>
      </c>
      <c r="B390" s="22" t="s">
        <v>20</v>
      </c>
      <c r="C390" s="22" t="s">
        <v>20</v>
      </c>
      <c r="D390" s="33">
        <v>43630</v>
      </c>
      <c r="E390" s="60">
        <v>0</v>
      </c>
      <c r="F390" s="34" t="s">
        <v>1090</v>
      </c>
    </row>
    <row r="391" spans="1:6" ht="36" customHeight="1" x14ac:dyDescent="0.25">
      <c r="A391" s="24" t="s">
        <v>2464</v>
      </c>
      <c r="B391" s="25" t="s">
        <v>20</v>
      </c>
      <c r="C391" s="37" t="s">
        <v>20</v>
      </c>
      <c r="D391" s="35">
        <v>43630</v>
      </c>
      <c r="E391" s="58">
        <v>0</v>
      </c>
      <c r="F391" s="32" t="s">
        <v>1090</v>
      </c>
    </row>
    <row r="392" spans="1:6" ht="30" customHeight="1" x14ac:dyDescent="0.25">
      <c r="A392" s="21" t="s">
        <v>2465</v>
      </c>
      <c r="B392" s="22" t="s">
        <v>20</v>
      </c>
      <c r="C392" s="22" t="s">
        <v>20</v>
      </c>
      <c r="D392" s="33">
        <v>43630</v>
      </c>
      <c r="E392" s="60">
        <v>0</v>
      </c>
      <c r="F392" s="34" t="s">
        <v>1090</v>
      </c>
    </row>
    <row r="393" spans="1:6" ht="37.5" customHeight="1" x14ac:dyDescent="0.25">
      <c r="A393" s="24" t="s">
        <v>2466</v>
      </c>
      <c r="B393" s="25" t="s">
        <v>20</v>
      </c>
      <c r="C393" s="37" t="s">
        <v>20</v>
      </c>
      <c r="D393" s="35">
        <v>43630</v>
      </c>
      <c r="E393" s="58">
        <v>0</v>
      </c>
      <c r="F393" s="32" t="s">
        <v>1090</v>
      </c>
    </row>
    <row r="394" spans="1:6" ht="35.25" customHeight="1" x14ac:dyDescent="0.25">
      <c r="A394" s="21" t="s">
        <v>2467</v>
      </c>
      <c r="B394" s="22" t="s">
        <v>20</v>
      </c>
      <c r="C394" s="22" t="s">
        <v>20</v>
      </c>
      <c r="D394" s="33">
        <v>43630</v>
      </c>
      <c r="E394" s="60">
        <v>0</v>
      </c>
      <c r="F394" s="34" t="s">
        <v>1090</v>
      </c>
    </row>
    <row r="395" spans="1:6" ht="38.25" customHeight="1" x14ac:dyDescent="0.25">
      <c r="A395" s="24" t="s">
        <v>2468</v>
      </c>
      <c r="B395" s="25" t="s">
        <v>20</v>
      </c>
      <c r="C395" s="37" t="s">
        <v>20</v>
      </c>
      <c r="D395" s="35">
        <v>43630</v>
      </c>
      <c r="E395" s="58">
        <v>0</v>
      </c>
      <c r="F395" s="32" t="s">
        <v>1090</v>
      </c>
    </row>
    <row r="396" spans="1:6" ht="40.5" customHeight="1" x14ac:dyDescent="0.25">
      <c r="A396" s="21" t="s">
        <v>2469</v>
      </c>
      <c r="B396" s="22" t="s">
        <v>20</v>
      </c>
      <c r="C396" s="22" t="s">
        <v>20</v>
      </c>
      <c r="D396" s="33">
        <v>43630</v>
      </c>
      <c r="E396" s="60">
        <v>0</v>
      </c>
      <c r="F396" s="34" t="s">
        <v>1090</v>
      </c>
    </row>
    <row r="397" spans="1:6" ht="42.75" customHeight="1" x14ac:dyDescent="0.25">
      <c r="A397" s="24" t="s">
        <v>2470</v>
      </c>
      <c r="B397" s="25" t="s">
        <v>20</v>
      </c>
      <c r="C397" s="37" t="s">
        <v>20</v>
      </c>
      <c r="D397" s="35">
        <v>43630</v>
      </c>
      <c r="E397" s="58">
        <v>0</v>
      </c>
      <c r="F397" s="32" t="s">
        <v>1090</v>
      </c>
    </row>
    <row r="398" spans="1:6" ht="31.5" customHeight="1" x14ac:dyDescent="0.25">
      <c r="A398" s="21" t="s">
        <v>2471</v>
      </c>
      <c r="B398" s="22" t="s">
        <v>20</v>
      </c>
      <c r="C398" s="22" t="s">
        <v>20</v>
      </c>
      <c r="D398" s="33">
        <v>43630</v>
      </c>
      <c r="E398" s="60">
        <v>0</v>
      </c>
      <c r="F398" s="34" t="s">
        <v>1090</v>
      </c>
    </row>
    <row r="399" spans="1:6" ht="40.5" customHeight="1" x14ac:dyDescent="0.25">
      <c r="A399" s="24" t="s">
        <v>2472</v>
      </c>
      <c r="B399" s="25" t="s">
        <v>20</v>
      </c>
      <c r="C399" s="37" t="s">
        <v>20</v>
      </c>
      <c r="D399" s="35">
        <v>43630</v>
      </c>
      <c r="E399" s="58">
        <v>0</v>
      </c>
      <c r="F399" s="32" t="s">
        <v>1090</v>
      </c>
    </row>
    <row r="400" spans="1:6" ht="34.5" customHeight="1" x14ac:dyDescent="0.25">
      <c r="A400" s="21" t="s">
        <v>2473</v>
      </c>
      <c r="B400" s="22" t="s">
        <v>20</v>
      </c>
      <c r="C400" s="22" t="s">
        <v>20</v>
      </c>
      <c r="D400" s="33">
        <v>43630</v>
      </c>
      <c r="E400" s="60">
        <v>0</v>
      </c>
      <c r="F400" s="34" t="s">
        <v>1090</v>
      </c>
    </row>
    <row r="401" spans="1:6" ht="33" customHeight="1" x14ac:dyDescent="0.25">
      <c r="A401" s="24" t="s">
        <v>2474</v>
      </c>
      <c r="B401" s="25" t="s">
        <v>20</v>
      </c>
      <c r="C401" s="37" t="s">
        <v>20</v>
      </c>
      <c r="D401" s="35">
        <v>43630</v>
      </c>
      <c r="E401" s="58">
        <v>0</v>
      </c>
      <c r="F401" s="32" t="s">
        <v>1090</v>
      </c>
    </row>
    <row r="402" spans="1:6" ht="38.25" customHeight="1" x14ac:dyDescent="0.25">
      <c r="A402" s="21" t="s">
        <v>2475</v>
      </c>
      <c r="B402" s="22" t="s">
        <v>20</v>
      </c>
      <c r="C402" s="22" t="s">
        <v>20</v>
      </c>
      <c r="D402" s="33">
        <v>43630</v>
      </c>
      <c r="E402" s="60">
        <v>0</v>
      </c>
      <c r="F402" s="34" t="s">
        <v>1090</v>
      </c>
    </row>
    <row r="403" spans="1:6" ht="32.25" customHeight="1" x14ac:dyDescent="0.25">
      <c r="A403" s="24" t="s">
        <v>2476</v>
      </c>
      <c r="B403" s="25" t="s">
        <v>20</v>
      </c>
      <c r="C403" s="37" t="s">
        <v>20</v>
      </c>
      <c r="D403" s="35">
        <v>43630</v>
      </c>
      <c r="E403" s="58">
        <v>0</v>
      </c>
      <c r="F403" s="32" t="s">
        <v>1090</v>
      </c>
    </row>
    <row r="404" spans="1:6" ht="37.5" customHeight="1" x14ac:dyDescent="0.25">
      <c r="A404" s="21" t="s">
        <v>2477</v>
      </c>
      <c r="B404" s="22" t="s">
        <v>20</v>
      </c>
      <c r="C404" s="22" t="s">
        <v>20</v>
      </c>
      <c r="D404" s="33">
        <v>43630</v>
      </c>
      <c r="E404" s="60">
        <v>0</v>
      </c>
      <c r="F404" s="34" t="s">
        <v>1090</v>
      </c>
    </row>
    <row r="405" spans="1:6" ht="38.25" customHeight="1" x14ac:dyDescent="0.25">
      <c r="A405" s="24" t="s">
        <v>2478</v>
      </c>
      <c r="B405" s="25" t="s">
        <v>20</v>
      </c>
      <c r="C405" s="37" t="s">
        <v>20</v>
      </c>
      <c r="D405" s="35">
        <v>43630</v>
      </c>
      <c r="E405" s="58">
        <v>0</v>
      </c>
      <c r="F405" s="32" t="s">
        <v>1090</v>
      </c>
    </row>
    <row r="406" spans="1:6" ht="43.5" customHeight="1" x14ac:dyDescent="0.25">
      <c r="A406" s="21" t="s">
        <v>2479</v>
      </c>
      <c r="B406" s="22" t="s">
        <v>20</v>
      </c>
      <c r="C406" s="22" t="s">
        <v>20</v>
      </c>
      <c r="D406" s="33">
        <v>43630</v>
      </c>
      <c r="E406" s="60">
        <v>0</v>
      </c>
      <c r="F406" s="34" t="s">
        <v>1090</v>
      </c>
    </row>
    <row r="407" spans="1:6" ht="45" customHeight="1" x14ac:dyDescent="0.25">
      <c r="A407" s="24" t="s">
        <v>2480</v>
      </c>
      <c r="B407" s="25" t="s">
        <v>20</v>
      </c>
      <c r="C407" s="37" t="s">
        <v>20</v>
      </c>
      <c r="D407" s="35">
        <v>43630</v>
      </c>
      <c r="E407" s="58">
        <v>0</v>
      </c>
      <c r="F407" s="32" t="s">
        <v>1090</v>
      </c>
    </row>
    <row r="408" spans="1:6" ht="48" customHeight="1" x14ac:dyDescent="0.25">
      <c r="A408" s="21" t="s">
        <v>2481</v>
      </c>
      <c r="B408" s="22" t="s">
        <v>20</v>
      </c>
      <c r="C408" s="22" t="s">
        <v>20</v>
      </c>
      <c r="D408" s="33">
        <v>43630</v>
      </c>
      <c r="E408" s="60">
        <v>0</v>
      </c>
      <c r="F408" s="34" t="s">
        <v>1090</v>
      </c>
    </row>
    <row r="409" spans="1:6" ht="47.25" customHeight="1" x14ac:dyDescent="0.25">
      <c r="A409" s="24" t="s">
        <v>2482</v>
      </c>
      <c r="B409" s="25" t="s">
        <v>20</v>
      </c>
      <c r="C409" s="37" t="s">
        <v>20</v>
      </c>
      <c r="D409" s="35">
        <v>43630</v>
      </c>
      <c r="E409" s="58">
        <v>0</v>
      </c>
      <c r="F409" s="32" t="s">
        <v>1090</v>
      </c>
    </row>
    <row r="410" spans="1:6" ht="42.75" customHeight="1" x14ac:dyDescent="0.25">
      <c r="A410" s="21" t="s">
        <v>2483</v>
      </c>
      <c r="B410" s="22" t="s">
        <v>20</v>
      </c>
      <c r="C410" s="22" t="s">
        <v>20</v>
      </c>
      <c r="D410" s="33">
        <v>43630</v>
      </c>
      <c r="E410" s="60">
        <v>0</v>
      </c>
      <c r="F410" s="34" t="s">
        <v>1090</v>
      </c>
    </row>
    <row r="411" spans="1:6" ht="39.75" customHeight="1" x14ac:dyDescent="0.25">
      <c r="A411" s="24" t="s">
        <v>2484</v>
      </c>
      <c r="B411" s="25" t="s">
        <v>20</v>
      </c>
      <c r="C411" s="37" t="s">
        <v>20</v>
      </c>
      <c r="D411" s="35">
        <v>43630</v>
      </c>
      <c r="E411" s="58">
        <v>0</v>
      </c>
      <c r="F411" s="32" t="s">
        <v>1090</v>
      </c>
    </row>
    <row r="412" spans="1:6" ht="42.75" customHeight="1" x14ac:dyDescent="0.25">
      <c r="A412" s="21" t="s">
        <v>2485</v>
      </c>
      <c r="B412" s="22" t="s">
        <v>20</v>
      </c>
      <c r="C412" s="22" t="s">
        <v>20</v>
      </c>
      <c r="D412" s="33">
        <v>43630</v>
      </c>
      <c r="E412" s="60">
        <v>0</v>
      </c>
      <c r="F412" s="34" t="s">
        <v>1090</v>
      </c>
    </row>
    <row r="413" spans="1:6" ht="43.5" customHeight="1" x14ac:dyDescent="0.25">
      <c r="A413" s="24" t="s">
        <v>2486</v>
      </c>
      <c r="B413" s="25" t="s">
        <v>20</v>
      </c>
      <c r="C413" s="37" t="s">
        <v>20</v>
      </c>
      <c r="D413" s="35">
        <v>43630</v>
      </c>
      <c r="E413" s="58">
        <v>0</v>
      </c>
      <c r="F413" s="32" t="s">
        <v>1090</v>
      </c>
    </row>
    <row r="414" spans="1:6" ht="42.75" customHeight="1" x14ac:dyDescent="0.25">
      <c r="A414" s="21" t="s">
        <v>2487</v>
      </c>
      <c r="B414" s="22" t="s">
        <v>20</v>
      </c>
      <c r="C414" s="22" t="s">
        <v>20</v>
      </c>
      <c r="D414" s="33">
        <v>43630</v>
      </c>
      <c r="E414" s="60">
        <v>0</v>
      </c>
      <c r="F414" s="34" t="s">
        <v>1090</v>
      </c>
    </row>
    <row r="415" spans="1:6" ht="46.5" customHeight="1" x14ac:dyDescent="0.25">
      <c r="A415" s="24" t="s">
        <v>2488</v>
      </c>
      <c r="B415" s="25" t="s">
        <v>20</v>
      </c>
      <c r="C415" s="37" t="s">
        <v>20</v>
      </c>
      <c r="D415" s="35">
        <v>43630</v>
      </c>
      <c r="E415" s="58">
        <v>0</v>
      </c>
      <c r="F415" s="32" t="s">
        <v>1090</v>
      </c>
    </row>
    <row r="416" spans="1:6" ht="34.5" customHeight="1" x14ac:dyDescent="0.25">
      <c r="A416" s="21" t="s">
        <v>2489</v>
      </c>
      <c r="B416" s="22" t="s">
        <v>20</v>
      </c>
      <c r="C416" s="22" t="s">
        <v>20</v>
      </c>
      <c r="D416" s="33">
        <v>43630</v>
      </c>
      <c r="E416" s="60">
        <v>0</v>
      </c>
      <c r="F416" s="34" t="s">
        <v>1090</v>
      </c>
    </row>
    <row r="417" spans="1:6" ht="39" customHeight="1" x14ac:dyDescent="0.25">
      <c r="A417" s="24" t="s">
        <v>2490</v>
      </c>
      <c r="B417" s="25" t="s">
        <v>20</v>
      </c>
      <c r="C417" s="37" t="s">
        <v>20</v>
      </c>
      <c r="D417" s="35">
        <v>43630</v>
      </c>
      <c r="E417" s="58">
        <v>0</v>
      </c>
      <c r="F417" s="32" t="s">
        <v>1090</v>
      </c>
    </row>
    <row r="418" spans="1:6" ht="33.75" customHeight="1" x14ac:dyDescent="0.25">
      <c r="A418" s="21" t="s">
        <v>2491</v>
      </c>
      <c r="B418" s="22" t="s">
        <v>20</v>
      </c>
      <c r="C418" s="22" t="s">
        <v>20</v>
      </c>
      <c r="D418" s="33">
        <v>43630</v>
      </c>
      <c r="E418" s="60">
        <v>0</v>
      </c>
      <c r="F418" s="34" t="s">
        <v>1090</v>
      </c>
    </row>
    <row r="419" spans="1:6" ht="33" customHeight="1" x14ac:dyDescent="0.25">
      <c r="A419" s="24" t="s">
        <v>2492</v>
      </c>
      <c r="B419" s="25" t="s">
        <v>20</v>
      </c>
      <c r="C419" s="37" t="s">
        <v>20</v>
      </c>
      <c r="D419" s="35">
        <v>43630</v>
      </c>
      <c r="E419" s="58">
        <v>0</v>
      </c>
      <c r="F419" s="32" t="s">
        <v>1090</v>
      </c>
    </row>
    <row r="420" spans="1:6" x14ac:dyDescent="0.25">
      <c r="A420" s="21" t="s">
        <v>2493</v>
      </c>
      <c r="B420" s="22" t="s">
        <v>20</v>
      </c>
      <c r="C420" s="22" t="s">
        <v>20</v>
      </c>
      <c r="D420" s="33">
        <v>43630</v>
      </c>
      <c r="E420" s="60">
        <v>0</v>
      </c>
      <c r="F420" s="34" t="s">
        <v>1090</v>
      </c>
    </row>
    <row r="421" spans="1:6" x14ac:dyDescent="0.25">
      <c r="A421" s="24" t="s">
        <v>2494</v>
      </c>
      <c r="B421" s="25" t="s">
        <v>20</v>
      </c>
      <c r="C421" s="37" t="s">
        <v>20</v>
      </c>
      <c r="D421" s="35">
        <v>43630</v>
      </c>
      <c r="E421" s="58">
        <v>0</v>
      </c>
      <c r="F421" s="32" t="s">
        <v>1090</v>
      </c>
    </row>
    <row r="422" spans="1:6" x14ac:dyDescent="0.25">
      <c r="A422" s="21" t="s">
        <v>2495</v>
      </c>
      <c r="B422" s="22" t="s">
        <v>20</v>
      </c>
      <c r="C422" s="22" t="s">
        <v>20</v>
      </c>
      <c r="D422" s="33">
        <v>43630</v>
      </c>
      <c r="E422" s="60">
        <v>0</v>
      </c>
      <c r="F422" s="34" t="s">
        <v>1090</v>
      </c>
    </row>
    <row r="423" spans="1:6" x14ac:dyDescent="0.25">
      <c r="A423" s="24" t="s">
        <v>2496</v>
      </c>
      <c r="B423" s="25" t="s">
        <v>20</v>
      </c>
      <c r="C423" s="37" t="s">
        <v>20</v>
      </c>
      <c r="D423" s="35">
        <v>43630</v>
      </c>
      <c r="E423" s="58">
        <v>0</v>
      </c>
      <c r="F423" s="32" t="s">
        <v>1090</v>
      </c>
    </row>
    <row r="424" spans="1:6" x14ac:dyDescent="0.25">
      <c r="A424" s="21" t="s">
        <v>2497</v>
      </c>
      <c r="B424" s="22" t="s">
        <v>20</v>
      </c>
      <c r="C424" s="22" t="s">
        <v>20</v>
      </c>
      <c r="D424" s="33">
        <v>43630</v>
      </c>
      <c r="E424" s="60">
        <v>0</v>
      </c>
      <c r="F424" s="34" t="s">
        <v>1090</v>
      </c>
    </row>
    <row r="425" spans="1:6" x14ac:dyDescent="0.25">
      <c r="A425" s="24" t="s">
        <v>2498</v>
      </c>
      <c r="B425" s="25" t="s">
        <v>20</v>
      </c>
      <c r="C425" s="37" t="s">
        <v>20</v>
      </c>
      <c r="D425" s="35">
        <v>43630</v>
      </c>
      <c r="E425" s="58">
        <v>0</v>
      </c>
      <c r="F425" s="32" t="s">
        <v>1090</v>
      </c>
    </row>
    <row r="426" spans="1:6" x14ac:dyDescent="0.25">
      <c r="A426" s="21" t="s">
        <v>2499</v>
      </c>
      <c r="B426" s="22" t="s">
        <v>20</v>
      </c>
      <c r="C426" s="22" t="s">
        <v>20</v>
      </c>
      <c r="D426" s="33">
        <v>43630</v>
      </c>
      <c r="E426" s="60">
        <v>0</v>
      </c>
      <c r="F426" s="34" t="s">
        <v>1090</v>
      </c>
    </row>
    <row r="427" spans="1:6" x14ac:dyDescent="0.25">
      <c r="A427" s="24" t="s">
        <v>2500</v>
      </c>
      <c r="B427" s="25" t="s">
        <v>20</v>
      </c>
      <c r="C427" s="37" t="s">
        <v>20</v>
      </c>
      <c r="D427" s="35">
        <v>43630</v>
      </c>
      <c r="E427" s="58">
        <v>0</v>
      </c>
      <c r="F427" s="32" t="s">
        <v>1090</v>
      </c>
    </row>
    <row r="428" spans="1:6" x14ac:dyDescent="0.25">
      <c r="A428" s="21" t="s">
        <v>2501</v>
      </c>
      <c r="B428" s="22" t="s">
        <v>20</v>
      </c>
      <c r="C428" s="22" t="s">
        <v>20</v>
      </c>
      <c r="D428" s="33">
        <v>43630</v>
      </c>
      <c r="E428" s="60">
        <v>0</v>
      </c>
      <c r="F428" s="34" t="s">
        <v>1090</v>
      </c>
    </row>
    <row r="429" spans="1:6" x14ac:dyDescent="0.25">
      <c r="A429" s="24" t="s">
        <v>2502</v>
      </c>
      <c r="B429" s="25" t="s">
        <v>20</v>
      </c>
      <c r="C429" s="37" t="s">
        <v>20</v>
      </c>
      <c r="D429" s="35">
        <v>43630</v>
      </c>
      <c r="E429" s="58">
        <v>0</v>
      </c>
      <c r="F429" s="32" t="s">
        <v>1090</v>
      </c>
    </row>
    <row r="430" spans="1:6" ht="38.25" customHeight="1" x14ac:dyDescent="0.25">
      <c r="A430" s="21" t="s">
        <v>2503</v>
      </c>
      <c r="B430" s="22" t="s">
        <v>20</v>
      </c>
      <c r="C430" s="22" t="s">
        <v>20</v>
      </c>
      <c r="D430" s="33">
        <v>43630</v>
      </c>
      <c r="E430" s="60">
        <v>0</v>
      </c>
      <c r="F430" s="34" t="s">
        <v>1090</v>
      </c>
    </row>
    <row r="431" spans="1:6" x14ac:dyDescent="0.25">
      <c r="A431" s="24" t="s">
        <v>2504</v>
      </c>
      <c r="B431" s="25" t="s">
        <v>20</v>
      </c>
      <c r="C431" s="37" t="s">
        <v>20</v>
      </c>
      <c r="D431" s="35">
        <v>43630</v>
      </c>
      <c r="E431" s="58">
        <v>0</v>
      </c>
      <c r="F431" s="32" t="s">
        <v>1090</v>
      </c>
    </row>
    <row r="432" spans="1:6" ht="34.5" customHeight="1" x14ac:dyDescent="0.25">
      <c r="A432" s="21" t="s">
        <v>2505</v>
      </c>
      <c r="B432" s="22" t="s">
        <v>20</v>
      </c>
      <c r="C432" s="22" t="s">
        <v>20</v>
      </c>
      <c r="D432" s="33">
        <v>43630</v>
      </c>
      <c r="E432" s="60">
        <v>0</v>
      </c>
      <c r="F432" s="34" t="s">
        <v>1090</v>
      </c>
    </row>
    <row r="433" spans="1:6" x14ac:dyDescent="0.25">
      <c r="A433" s="24" t="s">
        <v>2506</v>
      </c>
      <c r="B433" s="25" t="s">
        <v>20</v>
      </c>
      <c r="C433" s="37" t="s">
        <v>20</v>
      </c>
      <c r="D433" s="35">
        <v>43630</v>
      </c>
      <c r="E433" s="58">
        <v>0</v>
      </c>
      <c r="F433" s="32" t="s">
        <v>1090</v>
      </c>
    </row>
    <row r="434" spans="1:6" ht="36" customHeight="1" x14ac:dyDescent="0.25">
      <c r="A434" s="21" t="s">
        <v>2507</v>
      </c>
      <c r="B434" s="22" t="s">
        <v>20</v>
      </c>
      <c r="C434" s="22" t="s">
        <v>20</v>
      </c>
      <c r="D434" s="33">
        <v>43630</v>
      </c>
      <c r="E434" s="60">
        <v>0</v>
      </c>
      <c r="F434" s="34" t="s">
        <v>1090</v>
      </c>
    </row>
    <row r="435" spans="1:6" x14ac:dyDescent="0.25">
      <c r="A435" s="24" t="s">
        <v>2508</v>
      </c>
      <c r="B435" s="25" t="s">
        <v>20</v>
      </c>
      <c r="C435" s="37" t="s">
        <v>20</v>
      </c>
      <c r="D435" s="35">
        <v>43630</v>
      </c>
      <c r="E435" s="58">
        <v>0</v>
      </c>
      <c r="F435" s="32" t="s">
        <v>1090</v>
      </c>
    </row>
    <row r="436" spans="1:6" ht="31.5" customHeight="1" x14ac:dyDescent="0.25">
      <c r="A436" s="21" t="s">
        <v>2509</v>
      </c>
      <c r="B436" s="22" t="s">
        <v>20</v>
      </c>
      <c r="C436" s="22" t="s">
        <v>20</v>
      </c>
      <c r="D436" s="33">
        <v>43630</v>
      </c>
      <c r="E436" s="60">
        <v>0</v>
      </c>
      <c r="F436" s="34" t="s">
        <v>1090</v>
      </c>
    </row>
    <row r="437" spans="1:6" ht="39.75" customHeight="1" x14ac:dyDescent="0.25">
      <c r="A437" s="24" t="s">
        <v>2510</v>
      </c>
      <c r="B437" s="25" t="s">
        <v>20</v>
      </c>
      <c r="C437" s="37" t="s">
        <v>20</v>
      </c>
      <c r="D437" s="35">
        <v>43630</v>
      </c>
      <c r="E437" s="58">
        <v>0</v>
      </c>
      <c r="F437" s="32" t="s">
        <v>1090</v>
      </c>
    </row>
    <row r="438" spans="1:6" ht="34.5" customHeight="1" x14ac:dyDescent="0.25">
      <c r="A438" s="21" t="s">
        <v>2511</v>
      </c>
      <c r="B438" s="22" t="s">
        <v>20</v>
      </c>
      <c r="C438" s="22" t="s">
        <v>20</v>
      </c>
      <c r="D438" s="33">
        <v>43630</v>
      </c>
      <c r="E438" s="60">
        <v>0</v>
      </c>
      <c r="F438" s="34" t="s">
        <v>1090</v>
      </c>
    </row>
    <row r="439" spans="1:6" ht="33" customHeight="1" x14ac:dyDescent="0.25">
      <c r="A439" s="24" t="s">
        <v>2512</v>
      </c>
      <c r="B439" s="25" t="s">
        <v>20</v>
      </c>
      <c r="C439" s="37" t="s">
        <v>20</v>
      </c>
      <c r="D439" s="35">
        <v>43630</v>
      </c>
      <c r="E439" s="58">
        <v>0</v>
      </c>
      <c r="F439" s="32" t="s">
        <v>1090</v>
      </c>
    </row>
    <row r="440" spans="1:6" x14ac:dyDescent="0.25">
      <c r="A440" s="21" t="s">
        <v>2513</v>
      </c>
      <c r="B440" s="22" t="s">
        <v>20</v>
      </c>
      <c r="C440" s="22" t="s">
        <v>20</v>
      </c>
      <c r="D440" s="33">
        <v>43630</v>
      </c>
      <c r="E440" s="60">
        <v>0</v>
      </c>
      <c r="F440" s="34" t="s">
        <v>1090</v>
      </c>
    </row>
    <row r="441" spans="1:6" x14ac:dyDescent="0.25">
      <c r="A441" s="24" t="s">
        <v>2514</v>
      </c>
      <c r="B441" s="25" t="s">
        <v>20</v>
      </c>
      <c r="C441" s="37" t="s">
        <v>20</v>
      </c>
      <c r="D441" s="35">
        <v>43630</v>
      </c>
      <c r="E441" s="58">
        <v>0</v>
      </c>
      <c r="F441" s="32" t="s">
        <v>1090</v>
      </c>
    </row>
    <row r="442" spans="1:6" ht="33" customHeight="1" x14ac:dyDescent="0.25">
      <c r="A442" s="21" t="s">
        <v>2515</v>
      </c>
      <c r="B442" s="22" t="s">
        <v>20</v>
      </c>
      <c r="C442" s="22" t="s">
        <v>20</v>
      </c>
      <c r="D442" s="33">
        <v>43630</v>
      </c>
      <c r="E442" s="60">
        <v>0</v>
      </c>
      <c r="F442" s="34" t="s">
        <v>1090</v>
      </c>
    </row>
    <row r="443" spans="1:6" ht="25.5" customHeight="1" x14ac:dyDescent="0.25">
      <c r="A443" s="24" t="s">
        <v>2516</v>
      </c>
      <c r="B443" s="25" t="s">
        <v>20</v>
      </c>
      <c r="C443" s="37" t="s">
        <v>20</v>
      </c>
      <c r="D443" s="35">
        <v>43630</v>
      </c>
      <c r="E443" s="58">
        <v>0</v>
      </c>
      <c r="F443" s="32" t="s">
        <v>1090</v>
      </c>
    </row>
    <row r="444" spans="1:6" ht="29.25" customHeight="1" x14ac:dyDescent="0.25">
      <c r="A444" s="21" t="s">
        <v>2517</v>
      </c>
      <c r="B444" s="22" t="s">
        <v>20</v>
      </c>
      <c r="C444" s="22" t="s">
        <v>20</v>
      </c>
      <c r="D444" s="33">
        <v>43630</v>
      </c>
      <c r="E444" s="60">
        <v>0</v>
      </c>
      <c r="F444" s="34" t="s">
        <v>1090</v>
      </c>
    </row>
    <row r="445" spans="1:6" ht="32.25" customHeight="1" x14ac:dyDescent="0.25">
      <c r="A445" s="24" t="s">
        <v>2518</v>
      </c>
      <c r="B445" s="25" t="s">
        <v>20</v>
      </c>
      <c r="C445" s="37" t="s">
        <v>20</v>
      </c>
      <c r="D445" s="35">
        <v>43630</v>
      </c>
      <c r="E445" s="58">
        <v>0</v>
      </c>
      <c r="F445" s="32" t="s">
        <v>1090</v>
      </c>
    </row>
    <row r="446" spans="1:6" ht="48.75" customHeight="1" x14ac:dyDescent="0.25">
      <c r="A446" s="21" t="s">
        <v>2519</v>
      </c>
      <c r="B446" s="22" t="s">
        <v>20</v>
      </c>
      <c r="C446" s="22" t="s">
        <v>20</v>
      </c>
      <c r="D446" s="33">
        <v>43630</v>
      </c>
      <c r="E446" s="60">
        <v>0</v>
      </c>
      <c r="F446" s="34" t="s">
        <v>1090</v>
      </c>
    </row>
    <row r="447" spans="1:6" ht="31.5" customHeight="1" x14ac:dyDescent="0.25">
      <c r="A447" s="24" t="s">
        <v>2520</v>
      </c>
      <c r="B447" s="25" t="s">
        <v>20</v>
      </c>
      <c r="C447" s="37" t="s">
        <v>20</v>
      </c>
      <c r="D447" s="35">
        <v>43630</v>
      </c>
      <c r="E447" s="58">
        <v>0</v>
      </c>
      <c r="F447" s="32" t="s">
        <v>1090</v>
      </c>
    </row>
    <row r="448" spans="1:6" ht="24.75" customHeight="1" x14ac:dyDescent="0.25">
      <c r="A448" s="21" t="s">
        <v>2521</v>
      </c>
      <c r="B448" s="22" t="s">
        <v>20</v>
      </c>
      <c r="C448" s="22" t="s">
        <v>20</v>
      </c>
      <c r="D448" s="33">
        <v>43630</v>
      </c>
      <c r="E448" s="60">
        <v>0</v>
      </c>
      <c r="F448" s="34" t="s">
        <v>1090</v>
      </c>
    </row>
    <row r="449" spans="1:6" ht="30.75" customHeight="1" x14ac:dyDescent="0.25">
      <c r="A449" s="24" t="s">
        <v>2522</v>
      </c>
      <c r="B449" s="25" t="s">
        <v>20</v>
      </c>
      <c r="C449" s="37" t="s">
        <v>20</v>
      </c>
      <c r="D449" s="35">
        <v>43630</v>
      </c>
      <c r="E449" s="58">
        <v>0</v>
      </c>
      <c r="F449" s="32" t="s">
        <v>1090</v>
      </c>
    </row>
    <row r="450" spans="1:6" ht="34.5" customHeight="1" x14ac:dyDescent="0.25">
      <c r="A450" s="21" t="s">
        <v>2523</v>
      </c>
      <c r="B450" s="22" t="s">
        <v>20</v>
      </c>
      <c r="C450" s="22" t="s">
        <v>20</v>
      </c>
      <c r="D450" s="33">
        <v>43630</v>
      </c>
      <c r="E450" s="60">
        <v>0</v>
      </c>
      <c r="F450" s="34" t="s">
        <v>1090</v>
      </c>
    </row>
    <row r="451" spans="1:6" ht="41.25" customHeight="1" x14ac:dyDescent="0.25">
      <c r="A451" s="24" t="s">
        <v>2524</v>
      </c>
      <c r="B451" s="25" t="s">
        <v>20</v>
      </c>
      <c r="C451" s="37" t="s">
        <v>20</v>
      </c>
      <c r="D451" s="35">
        <v>43630</v>
      </c>
      <c r="E451" s="58">
        <v>0</v>
      </c>
      <c r="F451" s="32" t="s">
        <v>1090</v>
      </c>
    </row>
    <row r="452" spans="1:6" ht="43.5" customHeight="1" x14ac:dyDescent="0.25">
      <c r="A452" s="21" t="s">
        <v>2525</v>
      </c>
      <c r="B452" s="22" t="s">
        <v>20</v>
      </c>
      <c r="C452" s="22" t="s">
        <v>20</v>
      </c>
      <c r="D452" s="33">
        <v>43630</v>
      </c>
      <c r="E452" s="60">
        <v>0</v>
      </c>
      <c r="F452" s="34" t="s">
        <v>1090</v>
      </c>
    </row>
    <row r="453" spans="1:6" ht="37.5" customHeight="1" x14ac:dyDescent="0.25">
      <c r="A453" s="24" t="s">
        <v>2526</v>
      </c>
      <c r="B453" s="25" t="s">
        <v>20</v>
      </c>
      <c r="C453" s="37" t="s">
        <v>20</v>
      </c>
      <c r="D453" s="35">
        <v>43630</v>
      </c>
      <c r="E453" s="58">
        <v>0</v>
      </c>
      <c r="F453" s="32" t="s">
        <v>1090</v>
      </c>
    </row>
    <row r="454" spans="1:6" ht="43.5" customHeight="1" x14ac:dyDescent="0.25">
      <c r="A454" s="21" t="s">
        <v>2527</v>
      </c>
      <c r="B454" s="22" t="s">
        <v>20</v>
      </c>
      <c r="C454" s="22" t="s">
        <v>20</v>
      </c>
      <c r="D454" s="33">
        <v>43630</v>
      </c>
      <c r="E454" s="60">
        <v>0</v>
      </c>
      <c r="F454" s="34" t="s">
        <v>1090</v>
      </c>
    </row>
    <row r="455" spans="1:6" ht="40.5" customHeight="1" x14ac:dyDescent="0.25">
      <c r="A455" s="24" t="s">
        <v>2528</v>
      </c>
      <c r="B455" s="25" t="s">
        <v>20</v>
      </c>
      <c r="C455" s="37" t="s">
        <v>20</v>
      </c>
      <c r="D455" s="35">
        <v>43630</v>
      </c>
      <c r="E455" s="58">
        <v>0</v>
      </c>
      <c r="F455" s="32" t="s">
        <v>1090</v>
      </c>
    </row>
    <row r="456" spans="1:6" x14ac:dyDescent="0.25">
      <c r="A456" s="21" t="s">
        <v>2529</v>
      </c>
      <c r="B456" s="22" t="s">
        <v>20</v>
      </c>
      <c r="C456" s="22" t="s">
        <v>20</v>
      </c>
      <c r="D456" s="33">
        <v>43630</v>
      </c>
      <c r="E456" s="60">
        <v>0</v>
      </c>
      <c r="F456" s="34" t="s">
        <v>1090</v>
      </c>
    </row>
    <row r="457" spans="1:6" ht="44.25" customHeight="1" x14ac:dyDescent="0.25">
      <c r="A457" s="24" t="s">
        <v>2530</v>
      </c>
      <c r="B457" s="25" t="s">
        <v>20</v>
      </c>
      <c r="C457" s="37" t="s">
        <v>20</v>
      </c>
      <c r="D457" s="35">
        <v>43630</v>
      </c>
      <c r="E457" s="58">
        <v>0</v>
      </c>
      <c r="F457" s="32" t="s">
        <v>1090</v>
      </c>
    </row>
    <row r="458" spans="1:6" ht="22.5" customHeight="1" x14ac:dyDescent="0.25">
      <c r="A458" s="21" t="s">
        <v>2531</v>
      </c>
      <c r="B458" s="22" t="s">
        <v>20</v>
      </c>
      <c r="C458" s="22" t="s">
        <v>20</v>
      </c>
      <c r="D458" s="33">
        <v>43630</v>
      </c>
      <c r="E458" s="60">
        <v>0</v>
      </c>
      <c r="F458" s="34" t="s">
        <v>1090</v>
      </c>
    </row>
    <row r="459" spans="1:6" ht="30" customHeight="1" x14ac:dyDescent="0.25">
      <c r="A459" s="24" t="s">
        <v>2532</v>
      </c>
      <c r="B459" s="25" t="s">
        <v>20</v>
      </c>
      <c r="C459" s="37" t="s">
        <v>20</v>
      </c>
      <c r="D459" s="35">
        <v>43630</v>
      </c>
      <c r="E459" s="58">
        <v>0</v>
      </c>
      <c r="F459" s="32" t="s">
        <v>1090</v>
      </c>
    </row>
    <row r="460" spans="1:6" ht="24.75" customHeight="1" x14ac:dyDescent="0.25">
      <c r="A460" s="21" t="s">
        <v>2533</v>
      </c>
      <c r="B460" s="22" t="s">
        <v>20</v>
      </c>
      <c r="C460" s="22" t="s">
        <v>20</v>
      </c>
      <c r="D460" s="33">
        <v>43630</v>
      </c>
      <c r="E460" s="60">
        <v>0</v>
      </c>
      <c r="F460" s="34" t="s">
        <v>1090</v>
      </c>
    </row>
    <row r="461" spans="1:6" ht="27" customHeight="1" x14ac:dyDescent="0.25">
      <c r="A461" s="24" t="s">
        <v>2534</v>
      </c>
      <c r="B461" s="25" t="s">
        <v>20</v>
      </c>
      <c r="C461" s="37" t="s">
        <v>20</v>
      </c>
      <c r="D461" s="35">
        <v>43630</v>
      </c>
      <c r="E461" s="58">
        <v>0</v>
      </c>
      <c r="F461" s="32" t="s">
        <v>1090</v>
      </c>
    </row>
    <row r="462" spans="1:6" x14ac:dyDescent="0.25">
      <c r="A462" s="21" t="s">
        <v>2535</v>
      </c>
      <c r="B462" s="22" t="s">
        <v>20</v>
      </c>
      <c r="C462" s="22" t="s">
        <v>20</v>
      </c>
      <c r="D462" s="33">
        <v>43630</v>
      </c>
      <c r="E462" s="60">
        <v>0</v>
      </c>
      <c r="F462" s="34" t="s">
        <v>1090</v>
      </c>
    </row>
    <row r="463" spans="1:6" ht="42" customHeight="1" x14ac:dyDescent="0.25">
      <c r="A463" s="24" t="s">
        <v>2536</v>
      </c>
      <c r="B463" s="25" t="s">
        <v>20</v>
      </c>
      <c r="C463" s="37" t="s">
        <v>20</v>
      </c>
      <c r="D463" s="35">
        <v>43630</v>
      </c>
      <c r="E463" s="58">
        <v>0</v>
      </c>
      <c r="F463" s="32" t="s">
        <v>1090</v>
      </c>
    </row>
    <row r="464" spans="1:6" ht="37.5" customHeight="1" x14ac:dyDescent="0.25">
      <c r="A464" s="21" t="s">
        <v>2537</v>
      </c>
      <c r="B464" s="22" t="s">
        <v>20</v>
      </c>
      <c r="C464" s="22" t="s">
        <v>20</v>
      </c>
      <c r="D464" s="33">
        <v>43630</v>
      </c>
      <c r="E464" s="60">
        <v>0</v>
      </c>
      <c r="F464" s="34" t="s">
        <v>1090</v>
      </c>
    </row>
    <row r="465" spans="1:6" ht="43.5" customHeight="1" x14ac:dyDescent="0.25">
      <c r="A465" s="24" t="s">
        <v>2538</v>
      </c>
      <c r="B465" s="25" t="s">
        <v>20</v>
      </c>
      <c r="C465" s="37" t="s">
        <v>20</v>
      </c>
      <c r="D465" s="35">
        <v>43630</v>
      </c>
      <c r="E465" s="58">
        <v>0</v>
      </c>
      <c r="F465" s="32" t="s">
        <v>1090</v>
      </c>
    </row>
    <row r="466" spans="1:6" ht="39" customHeight="1" x14ac:dyDescent="0.25">
      <c r="A466" s="21" t="s">
        <v>2539</v>
      </c>
      <c r="B466" s="22" t="s">
        <v>20</v>
      </c>
      <c r="C466" s="22" t="s">
        <v>20</v>
      </c>
      <c r="D466" s="33">
        <v>43630</v>
      </c>
      <c r="E466" s="60">
        <v>0</v>
      </c>
      <c r="F466" s="34" t="s">
        <v>1090</v>
      </c>
    </row>
    <row r="467" spans="1:6" ht="39" customHeight="1" x14ac:dyDescent="0.25">
      <c r="A467" s="24" t="s">
        <v>2540</v>
      </c>
      <c r="B467" s="25" t="s">
        <v>20</v>
      </c>
      <c r="C467" s="37" t="s">
        <v>20</v>
      </c>
      <c r="D467" s="35">
        <v>43630</v>
      </c>
      <c r="E467" s="58">
        <v>0</v>
      </c>
      <c r="F467" s="32" t="s">
        <v>1090</v>
      </c>
    </row>
    <row r="468" spans="1:6" ht="37.5" customHeight="1" x14ac:dyDescent="0.25">
      <c r="A468" s="21" t="s">
        <v>2541</v>
      </c>
      <c r="B468" s="22" t="s">
        <v>20</v>
      </c>
      <c r="C468" s="22" t="s">
        <v>20</v>
      </c>
      <c r="D468" s="33">
        <v>43630</v>
      </c>
      <c r="E468" s="60">
        <v>0</v>
      </c>
      <c r="F468" s="34" t="s">
        <v>1090</v>
      </c>
    </row>
    <row r="469" spans="1:6" ht="37.5" customHeight="1" x14ac:dyDescent="0.25">
      <c r="A469" s="24" t="s">
        <v>2542</v>
      </c>
      <c r="B469" s="25" t="s">
        <v>20</v>
      </c>
      <c r="C469" s="37" t="s">
        <v>20</v>
      </c>
      <c r="D469" s="35">
        <v>43630</v>
      </c>
      <c r="E469" s="58">
        <v>0</v>
      </c>
      <c r="F469" s="32" t="s">
        <v>1090</v>
      </c>
    </row>
    <row r="470" spans="1:6" ht="38.25" customHeight="1" x14ac:dyDescent="0.25">
      <c r="A470" s="21" t="s">
        <v>2543</v>
      </c>
      <c r="B470" s="22" t="s">
        <v>20</v>
      </c>
      <c r="C470" s="22" t="s">
        <v>20</v>
      </c>
      <c r="D470" s="33">
        <v>43630</v>
      </c>
      <c r="E470" s="60">
        <v>0</v>
      </c>
      <c r="F470" s="34" t="s">
        <v>1090</v>
      </c>
    </row>
    <row r="471" spans="1:6" ht="36.75" customHeight="1" x14ac:dyDescent="0.25">
      <c r="A471" s="24" t="s">
        <v>2544</v>
      </c>
      <c r="B471" s="25" t="s">
        <v>20</v>
      </c>
      <c r="C471" s="37" t="s">
        <v>20</v>
      </c>
      <c r="D471" s="35">
        <v>43630</v>
      </c>
      <c r="E471" s="58">
        <v>0</v>
      </c>
      <c r="F471" s="32" t="s">
        <v>1090</v>
      </c>
    </row>
    <row r="472" spans="1:6" ht="39.75" customHeight="1" x14ac:dyDescent="0.25">
      <c r="A472" s="21" t="s">
        <v>2545</v>
      </c>
      <c r="B472" s="22" t="s">
        <v>20</v>
      </c>
      <c r="C472" s="22" t="s">
        <v>20</v>
      </c>
      <c r="D472" s="33">
        <v>43630</v>
      </c>
      <c r="E472" s="60">
        <v>0</v>
      </c>
      <c r="F472" s="34" t="s">
        <v>1090</v>
      </c>
    </row>
    <row r="473" spans="1:6" ht="41.25" customHeight="1" x14ac:dyDescent="0.25">
      <c r="A473" s="24" t="s">
        <v>2546</v>
      </c>
      <c r="B473" s="25" t="s">
        <v>20</v>
      </c>
      <c r="C473" s="37" t="s">
        <v>20</v>
      </c>
      <c r="D473" s="35">
        <v>43630</v>
      </c>
      <c r="E473" s="58">
        <v>0</v>
      </c>
      <c r="F473" s="32" t="s">
        <v>1090</v>
      </c>
    </row>
    <row r="474" spans="1:6" ht="54.75" customHeight="1" x14ac:dyDescent="0.25">
      <c r="A474" s="21" t="s">
        <v>2547</v>
      </c>
      <c r="B474" s="22" t="s">
        <v>20</v>
      </c>
      <c r="C474" s="22" t="s">
        <v>20</v>
      </c>
      <c r="D474" s="33">
        <v>43630</v>
      </c>
      <c r="E474" s="60">
        <v>0</v>
      </c>
      <c r="F474" s="34" t="s">
        <v>1090</v>
      </c>
    </row>
    <row r="475" spans="1:6" ht="57" customHeight="1" x14ac:dyDescent="0.25">
      <c r="A475" s="24" t="s">
        <v>2548</v>
      </c>
      <c r="B475" s="25" t="s">
        <v>20</v>
      </c>
      <c r="C475" s="37" t="s">
        <v>20</v>
      </c>
      <c r="D475" s="35">
        <v>43630</v>
      </c>
      <c r="E475" s="58">
        <v>0</v>
      </c>
      <c r="F475" s="32" t="s">
        <v>1090</v>
      </c>
    </row>
    <row r="476" spans="1:6" ht="37.5" customHeight="1" x14ac:dyDescent="0.25">
      <c r="A476" s="21" t="s">
        <v>2549</v>
      </c>
      <c r="B476" s="22" t="s">
        <v>20</v>
      </c>
      <c r="C476" s="22" t="s">
        <v>20</v>
      </c>
      <c r="D476" s="33">
        <v>43630</v>
      </c>
      <c r="E476" s="60">
        <v>0</v>
      </c>
      <c r="F476" s="34" t="s">
        <v>1090</v>
      </c>
    </row>
    <row r="477" spans="1:6" ht="32.25" customHeight="1" x14ac:dyDescent="0.25">
      <c r="A477" s="24" t="s">
        <v>2550</v>
      </c>
      <c r="B477" s="25" t="s">
        <v>20</v>
      </c>
      <c r="C477" s="37" t="s">
        <v>20</v>
      </c>
      <c r="D477" s="35">
        <v>43630</v>
      </c>
      <c r="E477" s="58">
        <v>0</v>
      </c>
      <c r="F477" s="32" t="s">
        <v>1090</v>
      </c>
    </row>
    <row r="478" spans="1:6" ht="37.5" customHeight="1" x14ac:dyDescent="0.25">
      <c r="A478" s="21" t="s">
        <v>2551</v>
      </c>
      <c r="B478" s="22" t="s">
        <v>20</v>
      </c>
      <c r="C478" s="22" t="s">
        <v>20</v>
      </c>
      <c r="D478" s="33">
        <v>43630</v>
      </c>
      <c r="E478" s="60">
        <v>0</v>
      </c>
      <c r="F478" s="34" t="s">
        <v>1090</v>
      </c>
    </row>
    <row r="479" spans="1:6" ht="42" customHeight="1" x14ac:dyDescent="0.25">
      <c r="A479" s="24" t="s">
        <v>2552</v>
      </c>
      <c r="B479" s="25" t="s">
        <v>20</v>
      </c>
      <c r="C479" s="37" t="s">
        <v>20</v>
      </c>
      <c r="D479" s="35">
        <v>43630</v>
      </c>
      <c r="E479" s="58">
        <v>0</v>
      </c>
      <c r="F479" s="32" t="s">
        <v>1090</v>
      </c>
    </row>
    <row r="480" spans="1:6" ht="26.25" customHeight="1" x14ac:dyDescent="0.25">
      <c r="A480" s="21" t="s">
        <v>2553</v>
      </c>
      <c r="B480" s="22" t="s">
        <v>20</v>
      </c>
      <c r="C480" s="22" t="s">
        <v>20</v>
      </c>
      <c r="D480" s="33">
        <v>43630</v>
      </c>
      <c r="E480" s="60">
        <v>0</v>
      </c>
      <c r="F480" s="34" t="s">
        <v>1090</v>
      </c>
    </row>
    <row r="481" spans="1:6" ht="30.75" customHeight="1" x14ac:dyDescent="0.25">
      <c r="A481" s="24" t="s">
        <v>2554</v>
      </c>
      <c r="B481" s="25" t="s">
        <v>20</v>
      </c>
      <c r="C481" s="37" t="s">
        <v>20</v>
      </c>
      <c r="D481" s="35">
        <v>43630</v>
      </c>
      <c r="E481" s="58">
        <v>0</v>
      </c>
      <c r="F481" s="32" t="s">
        <v>1090</v>
      </c>
    </row>
    <row r="482" spans="1:6" ht="32.25" customHeight="1" x14ac:dyDescent="0.25">
      <c r="A482" s="21" t="s">
        <v>2555</v>
      </c>
      <c r="B482" s="22" t="s">
        <v>20</v>
      </c>
      <c r="C482" s="22" t="s">
        <v>20</v>
      </c>
      <c r="D482" s="33">
        <v>43630</v>
      </c>
      <c r="E482" s="60">
        <v>0</v>
      </c>
      <c r="F482" s="34" t="s">
        <v>1090</v>
      </c>
    </row>
    <row r="483" spans="1:6" ht="35.25" customHeight="1" x14ac:dyDescent="0.25">
      <c r="A483" s="24" t="s">
        <v>2556</v>
      </c>
      <c r="B483" s="25" t="s">
        <v>20</v>
      </c>
      <c r="C483" s="37" t="s">
        <v>20</v>
      </c>
      <c r="D483" s="35">
        <v>43630</v>
      </c>
      <c r="E483" s="58">
        <v>0</v>
      </c>
      <c r="F483" s="32" t="s">
        <v>1090</v>
      </c>
    </row>
    <row r="484" spans="1:6" ht="37.5" customHeight="1" x14ac:dyDescent="0.25">
      <c r="A484" s="21" t="s">
        <v>2557</v>
      </c>
      <c r="B484" s="22" t="s">
        <v>20</v>
      </c>
      <c r="C484" s="22" t="s">
        <v>20</v>
      </c>
      <c r="D484" s="33">
        <v>43630</v>
      </c>
      <c r="E484" s="60">
        <v>0</v>
      </c>
      <c r="F484" s="34" t="s">
        <v>1090</v>
      </c>
    </row>
    <row r="485" spans="1:6" ht="32.25" customHeight="1" x14ac:dyDescent="0.25">
      <c r="A485" s="24" t="s">
        <v>2558</v>
      </c>
      <c r="B485" s="25" t="s">
        <v>20</v>
      </c>
      <c r="C485" s="37" t="s">
        <v>20</v>
      </c>
      <c r="D485" s="35">
        <v>43630</v>
      </c>
      <c r="E485" s="58">
        <v>0</v>
      </c>
      <c r="F485" s="32" t="s">
        <v>1090</v>
      </c>
    </row>
    <row r="486" spans="1:6" ht="37.5" customHeight="1" x14ac:dyDescent="0.25">
      <c r="A486" s="21" t="s">
        <v>2559</v>
      </c>
      <c r="B486" s="22" t="s">
        <v>20</v>
      </c>
      <c r="C486" s="22" t="s">
        <v>20</v>
      </c>
      <c r="D486" s="33">
        <v>43630</v>
      </c>
      <c r="E486" s="60">
        <v>0</v>
      </c>
      <c r="F486" s="34" t="s">
        <v>1090</v>
      </c>
    </row>
    <row r="487" spans="1:6" ht="50.25" customHeight="1" x14ac:dyDescent="0.25">
      <c r="A487" s="24" t="s">
        <v>2560</v>
      </c>
      <c r="B487" s="25" t="s">
        <v>20</v>
      </c>
      <c r="C487" s="37" t="s">
        <v>20</v>
      </c>
      <c r="D487" s="35">
        <v>43630</v>
      </c>
      <c r="E487" s="58">
        <v>0</v>
      </c>
      <c r="F487" s="32" t="s">
        <v>1090</v>
      </c>
    </row>
    <row r="488" spans="1:6" ht="26.25" customHeight="1" x14ac:dyDescent="0.25">
      <c r="A488" s="21" t="s">
        <v>2561</v>
      </c>
      <c r="B488" s="22" t="s">
        <v>20</v>
      </c>
      <c r="C488" s="22" t="s">
        <v>20</v>
      </c>
      <c r="D488" s="33">
        <v>43630</v>
      </c>
      <c r="E488" s="60">
        <v>0</v>
      </c>
      <c r="F488" s="34" t="s">
        <v>1090</v>
      </c>
    </row>
    <row r="489" spans="1:6" x14ac:dyDescent="0.25">
      <c r="A489" s="24" t="s">
        <v>2562</v>
      </c>
      <c r="B489" s="25" t="s">
        <v>20</v>
      </c>
      <c r="C489" s="37" t="s">
        <v>20</v>
      </c>
      <c r="D489" s="35">
        <v>43630</v>
      </c>
      <c r="E489" s="58">
        <v>0</v>
      </c>
      <c r="F489" s="32" t="s">
        <v>1090</v>
      </c>
    </row>
    <row r="490" spans="1:6" x14ac:dyDescent="0.25">
      <c r="A490" s="21" t="s">
        <v>2563</v>
      </c>
      <c r="B490" s="22" t="s">
        <v>20</v>
      </c>
      <c r="C490" s="22" t="s">
        <v>20</v>
      </c>
      <c r="D490" s="33">
        <v>43630</v>
      </c>
      <c r="E490" s="60">
        <v>0</v>
      </c>
      <c r="F490" s="34" t="s">
        <v>1090</v>
      </c>
    </row>
    <row r="491" spans="1:6" x14ac:dyDescent="0.25">
      <c r="A491" s="24" t="s">
        <v>2564</v>
      </c>
      <c r="B491" s="25" t="s">
        <v>20</v>
      </c>
      <c r="C491" s="37" t="s">
        <v>20</v>
      </c>
      <c r="D491" s="35">
        <v>43630</v>
      </c>
      <c r="E491" s="58">
        <v>0</v>
      </c>
      <c r="F491" s="32" t="s">
        <v>1090</v>
      </c>
    </row>
    <row r="492" spans="1:6" x14ac:dyDescent="0.25">
      <c r="A492" s="21" t="s">
        <v>2565</v>
      </c>
      <c r="B492" s="22" t="s">
        <v>20</v>
      </c>
      <c r="C492" s="22" t="s">
        <v>20</v>
      </c>
      <c r="D492" s="33">
        <v>43630</v>
      </c>
      <c r="E492" s="60">
        <v>0</v>
      </c>
      <c r="F492" s="34" t="s">
        <v>1090</v>
      </c>
    </row>
    <row r="493" spans="1:6" ht="31.5" customHeight="1" x14ac:dyDescent="0.25">
      <c r="A493" s="24" t="s">
        <v>2566</v>
      </c>
      <c r="B493" s="25" t="s">
        <v>20</v>
      </c>
      <c r="C493" s="37" t="s">
        <v>20</v>
      </c>
      <c r="D493" s="35">
        <v>43630</v>
      </c>
      <c r="E493" s="58">
        <v>0</v>
      </c>
      <c r="F493" s="32" t="s">
        <v>1090</v>
      </c>
    </row>
    <row r="494" spans="1:6" ht="32.25" customHeight="1" x14ac:dyDescent="0.25">
      <c r="A494" s="21" t="s">
        <v>2567</v>
      </c>
      <c r="B494" s="22" t="s">
        <v>20</v>
      </c>
      <c r="C494" s="22" t="s">
        <v>20</v>
      </c>
      <c r="D494" s="33">
        <v>43630</v>
      </c>
      <c r="E494" s="60">
        <v>0</v>
      </c>
      <c r="F494" s="34" t="s">
        <v>1090</v>
      </c>
    </row>
    <row r="495" spans="1:6" ht="24.75" customHeight="1" x14ac:dyDescent="0.25">
      <c r="A495" s="24" t="s">
        <v>2568</v>
      </c>
      <c r="B495" s="25" t="s">
        <v>20</v>
      </c>
      <c r="C495" s="37" t="s">
        <v>20</v>
      </c>
      <c r="D495" s="35">
        <v>43630</v>
      </c>
      <c r="E495" s="58">
        <v>0</v>
      </c>
      <c r="F495" s="32" t="s">
        <v>1090</v>
      </c>
    </row>
    <row r="496" spans="1:6" ht="29.25" customHeight="1" x14ac:dyDescent="0.25">
      <c r="A496" s="21" t="s">
        <v>2569</v>
      </c>
      <c r="B496" s="22" t="s">
        <v>20</v>
      </c>
      <c r="C496" s="22" t="s">
        <v>20</v>
      </c>
      <c r="D496" s="33">
        <v>43630</v>
      </c>
      <c r="E496" s="60">
        <v>0</v>
      </c>
      <c r="F496" s="34" t="s">
        <v>1090</v>
      </c>
    </row>
    <row r="497" spans="1:6" ht="28.5" customHeight="1" x14ac:dyDescent="0.25">
      <c r="A497" s="24" t="s">
        <v>2570</v>
      </c>
      <c r="B497" s="25" t="s">
        <v>20</v>
      </c>
      <c r="C497" s="37" t="s">
        <v>20</v>
      </c>
      <c r="D497" s="35">
        <v>43630</v>
      </c>
      <c r="E497" s="58">
        <v>0</v>
      </c>
      <c r="F497" s="32" t="s">
        <v>1090</v>
      </c>
    </row>
    <row r="498" spans="1:6" x14ac:dyDescent="0.25">
      <c r="A498" s="21" t="s">
        <v>2571</v>
      </c>
      <c r="B498" s="22" t="s">
        <v>20</v>
      </c>
      <c r="C498" s="22" t="s">
        <v>20</v>
      </c>
      <c r="D498" s="33">
        <v>43630</v>
      </c>
      <c r="E498" s="60">
        <v>0</v>
      </c>
      <c r="F498" s="34" t="s">
        <v>1090</v>
      </c>
    </row>
    <row r="499" spans="1:6" x14ac:dyDescent="0.25">
      <c r="A499" s="24" t="s">
        <v>2572</v>
      </c>
      <c r="B499" s="25" t="s">
        <v>20</v>
      </c>
      <c r="C499" s="37" t="s">
        <v>20</v>
      </c>
      <c r="D499" s="35">
        <v>43630</v>
      </c>
      <c r="E499" s="58">
        <v>0</v>
      </c>
      <c r="F499" s="32" t="s">
        <v>1090</v>
      </c>
    </row>
    <row r="500" spans="1:6" x14ac:dyDescent="0.25">
      <c r="A500" s="21" t="s">
        <v>2573</v>
      </c>
      <c r="B500" s="22" t="s">
        <v>20</v>
      </c>
      <c r="C500" s="22" t="s">
        <v>20</v>
      </c>
      <c r="D500" s="33">
        <v>43630</v>
      </c>
      <c r="E500" s="60">
        <v>0</v>
      </c>
      <c r="F500" s="34" t="s">
        <v>1090</v>
      </c>
    </row>
    <row r="501" spans="1:6" ht="28.5" customHeight="1" x14ac:dyDescent="0.25">
      <c r="A501" s="24" t="s">
        <v>2574</v>
      </c>
      <c r="B501" s="25" t="s">
        <v>20</v>
      </c>
      <c r="C501" s="37" t="s">
        <v>20</v>
      </c>
      <c r="D501" s="35">
        <v>43630</v>
      </c>
      <c r="E501" s="58">
        <v>0</v>
      </c>
      <c r="F501" s="32" t="s">
        <v>1090</v>
      </c>
    </row>
    <row r="502" spans="1:6" x14ac:dyDescent="0.25">
      <c r="A502" s="21" t="s">
        <v>2575</v>
      </c>
      <c r="B502" s="22" t="s">
        <v>20</v>
      </c>
      <c r="C502" s="22" t="s">
        <v>20</v>
      </c>
      <c r="D502" s="33">
        <v>43630</v>
      </c>
      <c r="E502" s="60">
        <v>0</v>
      </c>
      <c r="F502" s="34" t="s">
        <v>1090</v>
      </c>
    </row>
    <row r="503" spans="1:6" ht="46.5" customHeight="1" x14ac:dyDescent="0.25">
      <c r="A503" s="24" t="s">
        <v>2576</v>
      </c>
      <c r="B503" s="25" t="s">
        <v>20</v>
      </c>
      <c r="C503" s="37" t="s">
        <v>20</v>
      </c>
      <c r="D503" s="35">
        <v>43630</v>
      </c>
      <c r="E503" s="58">
        <v>0</v>
      </c>
      <c r="F503" s="32" t="s">
        <v>1090</v>
      </c>
    </row>
    <row r="504" spans="1:6" ht="42" customHeight="1" x14ac:dyDescent="0.25">
      <c r="A504" s="21" t="s">
        <v>2577</v>
      </c>
      <c r="B504" s="22" t="s">
        <v>20</v>
      </c>
      <c r="C504" s="22" t="s">
        <v>20</v>
      </c>
      <c r="D504" s="33">
        <v>43630</v>
      </c>
      <c r="E504" s="60">
        <v>0</v>
      </c>
      <c r="F504" s="34" t="s">
        <v>1090</v>
      </c>
    </row>
    <row r="505" spans="1:6" x14ac:dyDescent="0.25">
      <c r="A505" s="24" t="s">
        <v>2578</v>
      </c>
      <c r="B505" s="25" t="s">
        <v>20</v>
      </c>
      <c r="C505" s="37" t="s">
        <v>20</v>
      </c>
      <c r="D505" s="35">
        <v>43630</v>
      </c>
      <c r="E505" s="58">
        <v>0</v>
      </c>
      <c r="F505" s="32" t="s">
        <v>1090</v>
      </c>
    </row>
    <row r="506" spans="1:6" x14ac:dyDescent="0.25">
      <c r="A506" s="21" t="s">
        <v>2579</v>
      </c>
      <c r="B506" s="22" t="s">
        <v>20</v>
      </c>
      <c r="C506" s="22" t="s">
        <v>20</v>
      </c>
      <c r="D506" s="33">
        <v>43630</v>
      </c>
      <c r="E506" s="60">
        <v>0</v>
      </c>
      <c r="F506" s="34" t="s">
        <v>1090</v>
      </c>
    </row>
    <row r="507" spans="1:6" ht="44.25" customHeight="1" x14ac:dyDescent="0.25">
      <c r="A507" s="24" t="s">
        <v>2580</v>
      </c>
      <c r="B507" s="25" t="s">
        <v>20</v>
      </c>
      <c r="C507" s="37" t="s">
        <v>20</v>
      </c>
      <c r="D507" s="35">
        <v>43630</v>
      </c>
      <c r="E507" s="58">
        <v>0</v>
      </c>
      <c r="F507" s="32" t="s">
        <v>1090</v>
      </c>
    </row>
    <row r="508" spans="1:6" x14ac:dyDescent="0.25">
      <c r="A508" s="21" t="s">
        <v>2581</v>
      </c>
      <c r="B508" s="22" t="s">
        <v>20</v>
      </c>
      <c r="C508" s="22" t="s">
        <v>20</v>
      </c>
      <c r="D508" s="33">
        <v>43630</v>
      </c>
      <c r="E508" s="60">
        <v>0</v>
      </c>
      <c r="F508" s="34" t="s">
        <v>1090</v>
      </c>
    </row>
    <row r="509" spans="1:6" ht="45" customHeight="1" x14ac:dyDescent="0.25">
      <c r="A509" s="24" t="s">
        <v>2582</v>
      </c>
      <c r="B509" s="25" t="s">
        <v>20</v>
      </c>
      <c r="C509" s="37" t="s">
        <v>20</v>
      </c>
      <c r="D509" s="35">
        <v>43630</v>
      </c>
      <c r="E509" s="58">
        <v>0</v>
      </c>
      <c r="F509" s="32" t="s">
        <v>1090</v>
      </c>
    </row>
    <row r="510" spans="1:6" ht="38.25" customHeight="1" x14ac:dyDescent="0.25">
      <c r="A510" s="21" t="s">
        <v>2583</v>
      </c>
      <c r="B510" s="22" t="s">
        <v>20</v>
      </c>
      <c r="C510" s="22" t="s">
        <v>20</v>
      </c>
      <c r="D510" s="33">
        <v>43630</v>
      </c>
      <c r="E510" s="60">
        <v>0</v>
      </c>
      <c r="F510" s="34" t="s">
        <v>1090</v>
      </c>
    </row>
    <row r="511" spans="1:6" ht="28.5" customHeight="1" x14ac:dyDescent="0.25">
      <c r="A511" s="24" t="s">
        <v>2584</v>
      </c>
      <c r="B511" s="25" t="s">
        <v>20</v>
      </c>
      <c r="C511" s="37" t="s">
        <v>20</v>
      </c>
      <c r="D511" s="35">
        <v>43630</v>
      </c>
      <c r="E511" s="58">
        <v>0</v>
      </c>
      <c r="F511" s="32" t="s">
        <v>1090</v>
      </c>
    </row>
    <row r="512" spans="1:6" ht="36.75" customHeight="1" x14ac:dyDescent="0.25">
      <c r="A512" s="21" t="s">
        <v>2585</v>
      </c>
      <c r="B512" s="22" t="s">
        <v>20</v>
      </c>
      <c r="C512" s="22" t="s">
        <v>20</v>
      </c>
      <c r="D512" s="33">
        <v>43630</v>
      </c>
      <c r="E512" s="60">
        <v>0</v>
      </c>
      <c r="F512" s="34" t="s">
        <v>1090</v>
      </c>
    </row>
    <row r="513" spans="1:6" ht="28.5" customHeight="1" x14ac:dyDescent="0.25">
      <c r="A513" s="24" t="s">
        <v>2586</v>
      </c>
      <c r="B513" s="25" t="s">
        <v>20</v>
      </c>
      <c r="C513" s="37" t="s">
        <v>20</v>
      </c>
      <c r="D513" s="35">
        <v>43630</v>
      </c>
      <c r="E513" s="58">
        <v>0</v>
      </c>
      <c r="F513" s="32" t="s">
        <v>1090</v>
      </c>
    </row>
    <row r="514" spans="1:6" ht="36.75" customHeight="1" x14ac:dyDescent="0.25">
      <c r="A514" s="21" t="s">
        <v>2587</v>
      </c>
      <c r="B514" s="22" t="s">
        <v>20</v>
      </c>
      <c r="C514" s="22" t="s">
        <v>20</v>
      </c>
      <c r="D514" s="33">
        <v>43630</v>
      </c>
      <c r="E514" s="60">
        <v>0</v>
      </c>
      <c r="F514" s="34" t="s">
        <v>1090</v>
      </c>
    </row>
    <row r="515" spans="1:6" ht="27.75" customHeight="1" x14ac:dyDescent="0.25">
      <c r="A515" s="24" t="s">
        <v>2588</v>
      </c>
      <c r="B515" s="25" t="s">
        <v>20</v>
      </c>
      <c r="C515" s="37" t="s">
        <v>20</v>
      </c>
      <c r="D515" s="35">
        <v>43630</v>
      </c>
      <c r="E515" s="58">
        <v>0</v>
      </c>
      <c r="F515" s="32" t="s">
        <v>1090</v>
      </c>
    </row>
    <row r="516" spans="1:6" ht="29.25" customHeight="1" x14ac:dyDescent="0.25">
      <c r="A516" s="21" t="s">
        <v>2589</v>
      </c>
      <c r="B516" s="22" t="s">
        <v>20</v>
      </c>
      <c r="C516" s="22" t="s">
        <v>20</v>
      </c>
      <c r="D516" s="33">
        <v>43630</v>
      </c>
      <c r="E516" s="60">
        <v>0</v>
      </c>
      <c r="F516" s="34" t="s">
        <v>1090</v>
      </c>
    </row>
    <row r="517" spans="1:6" ht="25.5" customHeight="1" x14ac:dyDescent="0.25">
      <c r="A517" s="24" t="s">
        <v>2590</v>
      </c>
      <c r="B517" s="25" t="s">
        <v>20</v>
      </c>
      <c r="C517" s="37" t="s">
        <v>20</v>
      </c>
      <c r="D517" s="35">
        <v>43630</v>
      </c>
      <c r="E517" s="58">
        <v>0</v>
      </c>
      <c r="F517" s="32" t="s">
        <v>1090</v>
      </c>
    </row>
    <row r="518" spans="1:6" ht="30.75" customHeight="1" x14ac:dyDescent="0.25">
      <c r="A518" s="21" t="s">
        <v>2591</v>
      </c>
      <c r="B518" s="22" t="s">
        <v>20</v>
      </c>
      <c r="C518" s="22" t="s">
        <v>20</v>
      </c>
      <c r="D518" s="33">
        <v>43630</v>
      </c>
      <c r="E518" s="60">
        <v>0</v>
      </c>
      <c r="F518" s="34" t="s">
        <v>1090</v>
      </c>
    </row>
    <row r="519" spans="1:6" ht="24" customHeight="1" x14ac:dyDescent="0.25">
      <c r="A519" s="24" t="s">
        <v>2592</v>
      </c>
      <c r="B519" s="25" t="s">
        <v>20</v>
      </c>
      <c r="C519" s="37" t="s">
        <v>20</v>
      </c>
      <c r="D519" s="35">
        <v>43630</v>
      </c>
      <c r="E519" s="58">
        <v>0</v>
      </c>
      <c r="F519" s="32" t="s">
        <v>1090</v>
      </c>
    </row>
    <row r="520" spans="1:6" ht="30.75" customHeight="1" x14ac:dyDescent="0.25">
      <c r="A520" s="21" t="s">
        <v>2593</v>
      </c>
      <c r="B520" s="22" t="s">
        <v>20</v>
      </c>
      <c r="C520" s="22" t="s">
        <v>20</v>
      </c>
      <c r="D520" s="33">
        <v>43630</v>
      </c>
      <c r="E520" s="60">
        <v>0</v>
      </c>
      <c r="F520" s="34" t="s">
        <v>1090</v>
      </c>
    </row>
    <row r="521" spans="1:6" ht="26.25" customHeight="1" x14ac:dyDescent="0.25">
      <c r="A521" s="24" t="s">
        <v>2594</v>
      </c>
      <c r="B521" s="25" t="s">
        <v>20</v>
      </c>
      <c r="C521" s="37" t="s">
        <v>20</v>
      </c>
      <c r="D521" s="35">
        <v>43630</v>
      </c>
      <c r="E521" s="58">
        <v>0</v>
      </c>
      <c r="F521" s="32" t="s">
        <v>1090</v>
      </c>
    </row>
    <row r="522" spans="1:6" ht="26.25" customHeight="1" x14ac:dyDescent="0.25">
      <c r="A522" s="21" t="s">
        <v>2595</v>
      </c>
      <c r="B522" s="22" t="s">
        <v>20</v>
      </c>
      <c r="C522" s="22" t="s">
        <v>20</v>
      </c>
      <c r="D522" s="33">
        <v>43630</v>
      </c>
      <c r="E522" s="60">
        <v>0</v>
      </c>
      <c r="F522" s="34" t="s">
        <v>1090</v>
      </c>
    </row>
    <row r="523" spans="1:6" ht="30" customHeight="1" x14ac:dyDescent="0.25">
      <c r="A523" s="24" t="s">
        <v>2596</v>
      </c>
      <c r="B523" s="25" t="s">
        <v>20</v>
      </c>
      <c r="C523" s="37" t="s">
        <v>20</v>
      </c>
      <c r="D523" s="35">
        <v>43630</v>
      </c>
      <c r="E523" s="58">
        <v>0</v>
      </c>
      <c r="F523" s="32" t="s">
        <v>1090</v>
      </c>
    </row>
    <row r="524" spans="1:6" ht="24.75" customHeight="1" x14ac:dyDescent="0.25">
      <c r="A524" s="21" t="s">
        <v>2597</v>
      </c>
      <c r="B524" s="22" t="s">
        <v>20</v>
      </c>
      <c r="C524" s="22" t="s">
        <v>20</v>
      </c>
      <c r="D524" s="33">
        <v>43630</v>
      </c>
      <c r="E524" s="60">
        <v>0</v>
      </c>
      <c r="F524" s="34" t="s">
        <v>1090</v>
      </c>
    </row>
    <row r="525" spans="1:6" x14ac:dyDescent="0.25">
      <c r="A525" s="24" t="s">
        <v>2598</v>
      </c>
      <c r="B525" s="25" t="s">
        <v>20</v>
      </c>
      <c r="C525" s="37" t="s">
        <v>20</v>
      </c>
      <c r="D525" s="35">
        <v>43630</v>
      </c>
      <c r="E525" s="58">
        <v>0</v>
      </c>
      <c r="F525" s="32" t="s">
        <v>1090</v>
      </c>
    </row>
    <row r="526" spans="1:6" ht="25.5" customHeight="1" x14ac:dyDescent="0.25">
      <c r="A526" s="21" t="s">
        <v>2599</v>
      </c>
      <c r="B526" s="22" t="s">
        <v>20</v>
      </c>
      <c r="C526" s="22" t="s">
        <v>20</v>
      </c>
      <c r="D526" s="33">
        <v>43630</v>
      </c>
      <c r="E526" s="60">
        <v>0</v>
      </c>
      <c r="F526" s="34" t="s">
        <v>1090</v>
      </c>
    </row>
    <row r="527" spans="1:6" ht="27" customHeight="1" x14ac:dyDescent="0.25">
      <c r="A527" s="24" t="s">
        <v>2600</v>
      </c>
      <c r="B527" s="25" t="s">
        <v>20</v>
      </c>
      <c r="C527" s="37" t="s">
        <v>20</v>
      </c>
      <c r="D527" s="35">
        <v>43630</v>
      </c>
      <c r="E527" s="58">
        <v>0</v>
      </c>
      <c r="F527" s="32" t="s">
        <v>1090</v>
      </c>
    </row>
    <row r="528" spans="1:6" ht="28.5" customHeight="1" x14ac:dyDescent="0.25">
      <c r="A528" s="21" t="s">
        <v>2601</v>
      </c>
      <c r="B528" s="22" t="s">
        <v>20</v>
      </c>
      <c r="C528" s="22" t="s">
        <v>20</v>
      </c>
      <c r="D528" s="33">
        <v>43630</v>
      </c>
      <c r="E528" s="60">
        <v>0</v>
      </c>
      <c r="F528" s="34" t="s">
        <v>1090</v>
      </c>
    </row>
    <row r="529" spans="1:6" ht="23.25" customHeight="1" x14ac:dyDescent="0.25">
      <c r="A529" s="24" t="s">
        <v>2602</v>
      </c>
      <c r="B529" s="25" t="s">
        <v>20</v>
      </c>
      <c r="C529" s="37" t="s">
        <v>20</v>
      </c>
      <c r="D529" s="35">
        <v>43630</v>
      </c>
      <c r="E529" s="58">
        <v>0</v>
      </c>
      <c r="F529" s="32" t="s">
        <v>1090</v>
      </c>
    </row>
    <row r="530" spans="1:6" ht="29.25" customHeight="1" x14ac:dyDescent="0.25">
      <c r="A530" s="21" t="s">
        <v>2603</v>
      </c>
      <c r="B530" s="22" t="s">
        <v>20</v>
      </c>
      <c r="C530" s="22" t="s">
        <v>20</v>
      </c>
      <c r="D530" s="33">
        <v>43630</v>
      </c>
      <c r="E530" s="60">
        <v>0</v>
      </c>
      <c r="F530" s="34" t="s">
        <v>1090</v>
      </c>
    </row>
    <row r="531" spans="1:6" ht="24" customHeight="1" x14ac:dyDescent="0.25">
      <c r="A531" s="24" t="s">
        <v>2604</v>
      </c>
      <c r="B531" s="25" t="s">
        <v>20</v>
      </c>
      <c r="C531" s="37" t="s">
        <v>20</v>
      </c>
      <c r="D531" s="35">
        <v>43630</v>
      </c>
      <c r="E531" s="58">
        <v>0</v>
      </c>
      <c r="F531" s="32" t="s">
        <v>1090</v>
      </c>
    </row>
    <row r="532" spans="1:6" ht="21.75" customHeight="1" x14ac:dyDescent="0.25">
      <c r="A532" s="21" t="s">
        <v>2605</v>
      </c>
      <c r="B532" s="22" t="s">
        <v>20</v>
      </c>
      <c r="C532" s="22" t="s">
        <v>20</v>
      </c>
      <c r="D532" s="33">
        <v>43630</v>
      </c>
      <c r="E532" s="60">
        <v>0</v>
      </c>
      <c r="F532" s="34" t="s">
        <v>1090</v>
      </c>
    </row>
    <row r="533" spans="1:6" ht="24.75" customHeight="1" x14ac:dyDescent="0.25">
      <c r="A533" s="24" t="s">
        <v>2606</v>
      </c>
      <c r="B533" s="25" t="s">
        <v>20</v>
      </c>
      <c r="C533" s="37" t="s">
        <v>20</v>
      </c>
      <c r="D533" s="35">
        <v>43630</v>
      </c>
      <c r="E533" s="58">
        <v>0</v>
      </c>
      <c r="F533" s="32" t="s">
        <v>1090</v>
      </c>
    </row>
    <row r="534" spans="1:6" ht="28.5" customHeight="1" x14ac:dyDescent="0.25">
      <c r="A534" s="21" t="s">
        <v>2607</v>
      </c>
      <c r="B534" s="22" t="s">
        <v>20</v>
      </c>
      <c r="C534" s="22" t="s">
        <v>20</v>
      </c>
      <c r="D534" s="33">
        <v>43630</v>
      </c>
      <c r="E534" s="60">
        <v>0</v>
      </c>
      <c r="F534" s="34" t="s">
        <v>1090</v>
      </c>
    </row>
    <row r="535" spans="1:6" ht="29.25" customHeight="1" x14ac:dyDescent="0.25">
      <c r="A535" s="24" t="s">
        <v>2608</v>
      </c>
      <c r="B535" s="25" t="s">
        <v>20</v>
      </c>
      <c r="C535" s="37" t="s">
        <v>20</v>
      </c>
      <c r="D535" s="35">
        <v>43630</v>
      </c>
      <c r="E535" s="58">
        <v>0</v>
      </c>
      <c r="F535" s="32" t="s">
        <v>1090</v>
      </c>
    </row>
    <row r="536" spans="1:6" ht="28.5" customHeight="1" x14ac:dyDescent="0.25">
      <c r="A536" s="21" t="s">
        <v>2609</v>
      </c>
      <c r="B536" s="22" t="s">
        <v>20</v>
      </c>
      <c r="C536" s="22" t="s">
        <v>20</v>
      </c>
      <c r="D536" s="33">
        <v>43630</v>
      </c>
      <c r="E536" s="60">
        <v>0</v>
      </c>
      <c r="F536" s="34" t="s">
        <v>1090</v>
      </c>
    </row>
    <row r="537" spans="1:6" ht="33.75" customHeight="1" x14ac:dyDescent="0.25">
      <c r="A537" s="24" t="s">
        <v>2610</v>
      </c>
      <c r="B537" s="25" t="s">
        <v>20</v>
      </c>
      <c r="C537" s="37" t="s">
        <v>20</v>
      </c>
      <c r="D537" s="35">
        <v>43630</v>
      </c>
      <c r="E537" s="58">
        <v>0</v>
      </c>
      <c r="F537" s="32" t="s">
        <v>1090</v>
      </c>
    </row>
    <row r="538" spans="1:6" ht="26.25" customHeight="1" x14ac:dyDescent="0.25">
      <c r="A538" s="21" t="s">
        <v>2611</v>
      </c>
      <c r="B538" s="22" t="s">
        <v>20</v>
      </c>
      <c r="C538" s="22" t="s">
        <v>20</v>
      </c>
      <c r="D538" s="33">
        <v>43630</v>
      </c>
      <c r="E538" s="60">
        <v>0</v>
      </c>
      <c r="F538" s="34" t="s">
        <v>1090</v>
      </c>
    </row>
    <row r="539" spans="1:6" ht="29.25" customHeight="1" x14ac:dyDescent="0.25">
      <c r="A539" s="24" t="s">
        <v>2612</v>
      </c>
      <c r="B539" s="25" t="s">
        <v>20</v>
      </c>
      <c r="C539" s="37" t="s">
        <v>20</v>
      </c>
      <c r="D539" s="35">
        <v>43630</v>
      </c>
      <c r="E539" s="58">
        <v>0</v>
      </c>
      <c r="F539" s="32" t="s">
        <v>1090</v>
      </c>
    </row>
    <row r="540" spans="1:6" ht="41.25" customHeight="1" x14ac:dyDescent="0.25">
      <c r="A540" s="21" t="s">
        <v>2613</v>
      </c>
      <c r="B540" s="22" t="s">
        <v>20</v>
      </c>
      <c r="C540" s="22" t="s">
        <v>20</v>
      </c>
      <c r="D540" s="33">
        <v>43630</v>
      </c>
      <c r="E540" s="60">
        <v>0</v>
      </c>
      <c r="F540" s="34" t="s">
        <v>1090</v>
      </c>
    </row>
    <row r="541" spans="1:6" ht="38.25" customHeight="1" x14ac:dyDescent="0.25">
      <c r="A541" s="24" t="s">
        <v>2614</v>
      </c>
      <c r="B541" s="25" t="s">
        <v>20</v>
      </c>
      <c r="C541" s="37" t="s">
        <v>20</v>
      </c>
      <c r="D541" s="35">
        <v>43630</v>
      </c>
      <c r="E541" s="58">
        <v>0</v>
      </c>
      <c r="F541" s="32" t="s">
        <v>1090</v>
      </c>
    </row>
    <row r="542" spans="1:6" ht="45.75" customHeight="1" x14ac:dyDescent="0.25">
      <c r="A542" s="21" t="s">
        <v>2615</v>
      </c>
      <c r="B542" s="22" t="s">
        <v>20</v>
      </c>
      <c r="C542" s="22" t="s">
        <v>20</v>
      </c>
      <c r="D542" s="33">
        <v>43630</v>
      </c>
      <c r="E542" s="60">
        <v>0</v>
      </c>
      <c r="F542" s="34" t="s">
        <v>1090</v>
      </c>
    </row>
    <row r="543" spans="1:6" ht="39" customHeight="1" x14ac:dyDescent="0.25">
      <c r="A543" s="24" t="s">
        <v>2616</v>
      </c>
      <c r="B543" s="25" t="s">
        <v>20</v>
      </c>
      <c r="C543" s="37" t="s">
        <v>20</v>
      </c>
      <c r="D543" s="35">
        <v>43630</v>
      </c>
      <c r="E543" s="58">
        <v>0</v>
      </c>
      <c r="F543" s="32" t="s">
        <v>1090</v>
      </c>
    </row>
    <row r="544" spans="1:6" ht="33.75" customHeight="1" x14ac:dyDescent="0.25">
      <c r="A544" s="21" t="s">
        <v>2617</v>
      </c>
      <c r="B544" s="22" t="s">
        <v>20</v>
      </c>
      <c r="C544" s="22" t="s">
        <v>20</v>
      </c>
      <c r="D544" s="33">
        <v>43630</v>
      </c>
      <c r="E544" s="60">
        <v>0</v>
      </c>
      <c r="F544" s="34" t="s">
        <v>1090</v>
      </c>
    </row>
    <row r="545" spans="1:6" ht="31.5" customHeight="1" x14ac:dyDescent="0.25">
      <c r="A545" s="24" t="s">
        <v>2618</v>
      </c>
      <c r="B545" s="25" t="s">
        <v>20</v>
      </c>
      <c r="C545" s="37" t="s">
        <v>20</v>
      </c>
      <c r="D545" s="35">
        <v>43630</v>
      </c>
      <c r="E545" s="58">
        <v>0</v>
      </c>
      <c r="F545" s="32" t="s">
        <v>1090</v>
      </c>
    </row>
    <row r="546" spans="1:6" ht="31.5" customHeight="1" x14ac:dyDescent="0.25">
      <c r="A546" s="21" t="s">
        <v>2619</v>
      </c>
      <c r="B546" s="22" t="s">
        <v>20</v>
      </c>
      <c r="C546" s="22" t="s">
        <v>20</v>
      </c>
      <c r="D546" s="33">
        <v>43630</v>
      </c>
      <c r="E546" s="60">
        <v>0</v>
      </c>
      <c r="F546" s="34" t="s">
        <v>1090</v>
      </c>
    </row>
    <row r="547" spans="1:6" x14ac:dyDescent="0.25">
      <c r="A547" s="24" t="s">
        <v>2620</v>
      </c>
      <c r="B547" s="25" t="s">
        <v>20</v>
      </c>
      <c r="C547" s="37" t="s">
        <v>20</v>
      </c>
      <c r="D547" s="35">
        <v>43630</v>
      </c>
      <c r="E547" s="58">
        <v>0</v>
      </c>
      <c r="F547" s="32" t="s">
        <v>1090</v>
      </c>
    </row>
    <row r="548" spans="1:6" x14ac:dyDescent="0.25">
      <c r="A548" s="21" t="s">
        <v>2621</v>
      </c>
      <c r="B548" s="22" t="s">
        <v>20</v>
      </c>
      <c r="C548" s="22" t="s">
        <v>20</v>
      </c>
      <c r="D548" s="33">
        <v>43630</v>
      </c>
      <c r="E548" s="60">
        <v>0</v>
      </c>
      <c r="F548" s="34" t="s">
        <v>1090</v>
      </c>
    </row>
    <row r="549" spans="1:6" ht="32.25" customHeight="1" x14ac:dyDescent="0.25">
      <c r="A549" s="24" t="s">
        <v>2622</v>
      </c>
      <c r="B549" s="25" t="s">
        <v>20</v>
      </c>
      <c r="C549" s="37" t="s">
        <v>20</v>
      </c>
      <c r="D549" s="35">
        <v>43630</v>
      </c>
      <c r="E549" s="58">
        <v>0</v>
      </c>
      <c r="F549" s="32" t="s">
        <v>1090</v>
      </c>
    </row>
    <row r="550" spans="1:6" ht="38.25" customHeight="1" x14ac:dyDescent="0.25">
      <c r="A550" s="21" t="s">
        <v>2623</v>
      </c>
      <c r="B550" s="22" t="s">
        <v>20</v>
      </c>
      <c r="C550" s="22" t="s">
        <v>20</v>
      </c>
      <c r="D550" s="33">
        <v>43630</v>
      </c>
      <c r="E550" s="60">
        <v>0</v>
      </c>
      <c r="F550" s="34" t="s">
        <v>1090</v>
      </c>
    </row>
    <row r="551" spans="1:6" ht="52.5" customHeight="1" x14ac:dyDescent="0.25">
      <c r="A551" s="24" t="s">
        <v>2624</v>
      </c>
      <c r="B551" s="25" t="s">
        <v>20</v>
      </c>
      <c r="C551" s="37" t="s">
        <v>20</v>
      </c>
      <c r="D551" s="35">
        <v>43630</v>
      </c>
      <c r="E551" s="58">
        <v>0</v>
      </c>
      <c r="F551" s="32" t="s">
        <v>1090</v>
      </c>
    </row>
    <row r="552" spans="1:6" ht="39.75" customHeight="1" x14ac:dyDescent="0.25">
      <c r="A552" s="21" t="s">
        <v>2625</v>
      </c>
      <c r="B552" s="22" t="s">
        <v>20</v>
      </c>
      <c r="C552" s="22" t="s">
        <v>20</v>
      </c>
      <c r="D552" s="33">
        <v>43630</v>
      </c>
      <c r="E552" s="60">
        <v>0</v>
      </c>
      <c r="F552" s="34" t="s">
        <v>1090</v>
      </c>
    </row>
    <row r="553" spans="1:6" ht="34.5" customHeight="1" x14ac:dyDescent="0.25">
      <c r="A553" s="24" t="s">
        <v>2626</v>
      </c>
      <c r="B553" s="25" t="s">
        <v>20</v>
      </c>
      <c r="C553" s="37" t="s">
        <v>20</v>
      </c>
      <c r="D553" s="35">
        <v>43630</v>
      </c>
      <c r="E553" s="58">
        <v>0</v>
      </c>
      <c r="F553" s="32" t="s">
        <v>1090</v>
      </c>
    </row>
    <row r="554" spans="1:6" ht="34.5" customHeight="1" x14ac:dyDescent="0.25">
      <c r="A554" s="21" t="s">
        <v>2627</v>
      </c>
      <c r="B554" s="22" t="s">
        <v>20</v>
      </c>
      <c r="C554" s="22" t="s">
        <v>20</v>
      </c>
      <c r="D554" s="33">
        <v>43630</v>
      </c>
      <c r="E554" s="60">
        <v>0</v>
      </c>
      <c r="F554" s="34" t="s">
        <v>1090</v>
      </c>
    </row>
    <row r="555" spans="1:6" ht="39" customHeight="1" x14ac:dyDescent="0.25">
      <c r="A555" s="24" t="s">
        <v>2628</v>
      </c>
      <c r="B555" s="25" t="s">
        <v>20</v>
      </c>
      <c r="C555" s="37" t="s">
        <v>20</v>
      </c>
      <c r="D555" s="35">
        <v>43630</v>
      </c>
      <c r="E555" s="58">
        <v>0</v>
      </c>
      <c r="F555" s="32" t="s">
        <v>1090</v>
      </c>
    </row>
    <row r="556" spans="1:6" ht="38.25" customHeight="1" x14ac:dyDescent="0.25">
      <c r="A556" s="21" t="s">
        <v>2629</v>
      </c>
      <c r="B556" s="22" t="s">
        <v>20</v>
      </c>
      <c r="C556" s="22" t="s">
        <v>20</v>
      </c>
      <c r="D556" s="33">
        <v>43630</v>
      </c>
      <c r="E556" s="60">
        <v>0</v>
      </c>
      <c r="F556" s="34" t="s">
        <v>1090</v>
      </c>
    </row>
    <row r="557" spans="1:6" ht="47.25" customHeight="1" x14ac:dyDescent="0.25">
      <c r="A557" s="24" t="s">
        <v>2630</v>
      </c>
      <c r="B557" s="25" t="s">
        <v>20</v>
      </c>
      <c r="C557" s="37" t="s">
        <v>20</v>
      </c>
      <c r="D557" s="35">
        <v>43630</v>
      </c>
      <c r="E557" s="58">
        <v>0</v>
      </c>
      <c r="F557" s="32" t="s">
        <v>1090</v>
      </c>
    </row>
    <row r="558" spans="1:6" ht="31.5" customHeight="1" x14ac:dyDescent="0.25">
      <c r="A558" s="21" t="s">
        <v>2631</v>
      </c>
      <c r="B558" s="22" t="s">
        <v>20</v>
      </c>
      <c r="C558" s="22" t="s">
        <v>20</v>
      </c>
      <c r="D558" s="33">
        <v>43630</v>
      </c>
      <c r="E558" s="60">
        <v>0</v>
      </c>
      <c r="F558" s="34" t="s">
        <v>1090</v>
      </c>
    </row>
    <row r="559" spans="1:6" ht="40.5" customHeight="1" x14ac:dyDescent="0.25">
      <c r="A559" s="24" t="s">
        <v>2632</v>
      </c>
      <c r="B559" s="25" t="s">
        <v>20</v>
      </c>
      <c r="C559" s="37" t="s">
        <v>20</v>
      </c>
      <c r="D559" s="35">
        <v>43630</v>
      </c>
      <c r="E559" s="58">
        <v>0</v>
      </c>
      <c r="F559" s="32" t="s">
        <v>1090</v>
      </c>
    </row>
    <row r="560" spans="1:6" ht="40.5" customHeight="1" x14ac:dyDescent="0.25">
      <c r="A560" s="21" t="s">
        <v>2633</v>
      </c>
      <c r="B560" s="22" t="s">
        <v>20</v>
      </c>
      <c r="C560" s="22" t="s">
        <v>20</v>
      </c>
      <c r="D560" s="33">
        <v>43630</v>
      </c>
      <c r="E560" s="60">
        <v>0</v>
      </c>
      <c r="F560" s="34" t="s">
        <v>1090</v>
      </c>
    </row>
    <row r="561" spans="1:6" ht="38.25" customHeight="1" x14ac:dyDescent="0.25">
      <c r="A561" s="24" t="s">
        <v>2634</v>
      </c>
      <c r="B561" s="25" t="s">
        <v>20</v>
      </c>
      <c r="C561" s="37" t="s">
        <v>20</v>
      </c>
      <c r="D561" s="35">
        <v>43630</v>
      </c>
      <c r="E561" s="58">
        <v>0</v>
      </c>
      <c r="F561" s="32" t="s">
        <v>1090</v>
      </c>
    </row>
    <row r="562" spans="1:6" ht="34.5" customHeight="1" x14ac:dyDescent="0.25">
      <c r="A562" s="21" t="s">
        <v>2635</v>
      </c>
      <c r="B562" s="22" t="s">
        <v>20</v>
      </c>
      <c r="C562" s="22" t="s">
        <v>20</v>
      </c>
      <c r="D562" s="33">
        <v>43630</v>
      </c>
      <c r="E562" s="60">
        <v>0</v>
      </c>
      <c r="F562" s="34" t="s">
        <v>1090</v>
      </c>
    </row>
    <row r="563" spans="1:6" ht="41.25" customHeight="1" x14ac:dyDescent="0.25">
      <c r="A563" s="24" t="s">
        <v>2636</v>
      </c>
      <c r="B563" s="25" t="s">
        <v>20</v>
      </c>
      <c r="C563" s="37" t="s">
        <v>20</v>
      </c>
      <c r="D563" s="35">
        <v>43630</v>
      </c>
      <c r="E563" s="58">
        <v>0</v>
      </c>
      <c r="F563" s="32" t="s">
        <v>1090</v>
      </c>
    </row>
    <row r="564" spans="1:6" ht="36.75" customHeight="1" x14ac:dyDescent="0.25">
      <c r="A564" s="21" t="s">
        <v>2637</v>
      </c>
      <c r="B564" s="22" t="s">
        <v>20</v>
      </c>
      <c r="C564" s="22" t="s">
        <v>20</v>
      </c>
      <c r="D564" s="33">
        <v>43630</v>
      </c>
      <c r="E564" s="60">
        <v>0</v>
      </c>
      <c r="F564" s="34" t="s">
        <v>1090</v>
      </c>
    </row>
    <row r="565" spans="1:6" ht="38.25" customHeight="1" x14ac:dyDescent="0.25">
      <c r="A565" s="24" t="s">
        <v>2638</v>
      </c>
      <c r="B565" s="25" t="s">
        <v>20</v>
      </c>
      <c r="C565" s="37" t="s">
        <v>20</v>
      </c>
      <c r="D565" s="35">
        <v>43630</v>
      </c>
      <c r="E565" s="58">
        <v>0</v>
      </c>
      <c r="F565" s="32" t="s">
        <v>1090</v>
      </c>
    </row>
    <row r="566" spans="1:6" ht="37.5" customHeight="1" x14ac:dyDescent="0.25">
      <c r="A566" s="21" t="s">
        <v>2639</v>
      </c>
      <c r="B566" s="22" t="s">
        <v>20</v>
      </c>
      <c r="C566" s="22" t="s">
        <v>20</v>
      </c>
      <c r="D566" s="33">
        <v>43630</v>
      </c>
      <c r="E566" s="60">
        <v>0</v>
      </c>
      <c r="F566" s="34" t="s">
        <v>1090</v>
      </c>
    </row>
    <row r="567" spans="1:6" ht="45.75" customHeight="1" x14ac:dyDescent="0.25">
      <c r="A567" s="24" t="s">
        <v>2640</v>
      </c>
      <c r="B567" s="25" t="s">
        <v>20</v>
      </c>
      <c r="C567" s="37" t="s">
        <v>20</v>
      </c>
      <c r="D567" s="35">
        <v>43630</v>
      </c>
      <c r="E567" s="58">
        <v>0</v>
      </c>
      <c r="F567" s="32" t="s">
        <v>1090</v>
      </c>
    </row>
    <row r="568" spans="1:6" ht="32.25" customHeight="1" x14ac:dyDescent="0.25">
      <c r="A568" s="21" t="s">
        <v>2641</v>
      </c>
      <c r="B568" s="22" t="s">
        <v>20</v>
      </c>
      <c r="C568" s="22" t="s">
        <v>20</v>
      </c>
      <c r="D568" s="33">
        <v>43630</v>
      </c>
      <c r="E568" s="60">
        <v>0</v>
      </c>
      <c r="F568" s="34" t="s">
        <v>1090</v>
      </c>
    </row>
    <row r="569" spans="1:6" ht="35.25" customHeight="1" x14ac:dyDescent="0.25">
      <c r="A569" s="24" t="s">
        <v>2642</v>
      </c>
      <c r="B569" s="25" t="s">
        <v>20</v>
      </c>
      <c r="C569" s="37" t="s">
        <v>20</v>
      </c>
      <c r="D569" s="35">
        <v>43630</v>
      </c>
      <c r="E569" s="58">
        <v>0</v>
      </c>
      <c r="F569" s="32" t="s">
        <v>1090</v>
      </c>
    </row>
    <row r="570" spans="1:6" ht="34.5" customHeight="1" x14ac:dyDescent="0.25">
      <c r="A570" s="21" t="s">
        <v>2643</v>
      </c>
      <c r="B570" s="22" t="s">
        <v>20</v>
      </c>
      <c r="C570" s="22" t="s">
        <v>20</v>
      </c>
      <c r="D570" s="33">
        <v>43630</v>
      </c>
      <c r="E570" s="60">
        <v>0</v>
      </c>
      <c r="F570" s="34" t="s">
        <v>1090</v>
      </c>
    </row>
    <row r="571" spans="1:6" ht="39" customHeight="1" x14ac:dyDescent="0.25">
      <c r="A571" s="24" t="s">
        <v>2644</v>
      </c>
      <c r="B571" s="25" t="s">
        <v>20</v>
      </c>
      <c r="C571" s="37" t="s">
        <v>20</v>
      </c>
      <c r="D571" s="35">
        <v>43630</v>
      </c>
      <c r="E571" s="58">
        <v>0</v>
      </c>
      <c r="F571" s="32" t="s">
        <v>1090</v>
      </c>
    </row>
    <row r="572" spans="1:6" ht="36.75" customHeight="1" x14ac:dyDescent="0.25">
      <c r="A572" s="21" t="s">
        <v>2645</v>
      </c>
      <c r="B572" s="22" t="s">
        <v>20</v>
      </c>
      <c r="C572" s="22" t="s">
        <v>20</v>
      </c>
      <c r="D572" s="33">
        <v>43630</v>
      </c>
      <c r="E572" s="60">
        <v>0</v>
      </c>
      <c r="F572" s="34" t="s">
        <v>1090</v>
      </c>
    </row>
    <row r="573" spans="1:6" ht="29.25" customHeight="1" x14ac:dyDescent="0.25">
      <c r="A573" s="24" t="s">
        <v>2646</v>
      </c>
      <c r="B573" s="25" t="s">
        <v>20</v>
      </c>
      <c r="C573" s="37" t="s">
        <v>20</v>
      </c>
      <c r="D573" s="35">
        <v>43630</v>
      </c>
      <c r="E573" s="58">
        <v>0</v>
      </c>
      <c r="F573" s="32" t="s">
        <v>1090</v>
      </c>
    </row>
    <row r="574" spans="1:6" ht="32.25" customHeight="1" x14ac:dyDescent="0.25">
      <c r="A574" s="21" t="s">
        <v>2647</v>
      </c>
      <c r="B574" s="22" t="s">
        <v>20</v>
      </c>
      <c r="C574" s="22" t="s">
        <v>20</v>
      </c>
      <c r="D574" s="33">
        <v>43630</v>
      </c>
      <c r="E574" s="60">
        <v>0</v>
      </c>
      <c r="F574" s="34" t="s">
        <v>1090</v>
      </c>
    </row>
    <row r="575" spans="1:6" ht="37.5" customHeight="1" x14ac:dyDescent="0.25">
      <c r="A575" s="24" t="s">
        <v>2648</v>
      </c>
      <c r="B575" s="25" t="s">
        <v>20</v>
      </c>
      <c r="C575" s="37" t="s">
        <v>20</v>
      </c>
      <c r="D575" s="35">
        <v>43630</v>
      </c>
      <c r="E575" s="58">
        <v>0</v>
      </c>
      <c r="F575" s="32" t="s">
        <v>1090</v>
      </c>
    </row>
    <row r="576" spans="1:6" ht="37.5" customHeight="1" x14ac:dyDescent="0.25">
      <c r="A576" s="21" t="s">
        <v>2649</v>
      </c>
      <c r="B576" s="22" t="s">
        <v>20</v>
      </c>
      <c r="C576" s="22" t="s">
        <v>20</v>
      </c>
      <c r="D576" s="33">
        <v>43630</v>
      </c>
      <c r="E576" s="60">
        <v>0</v>
      </c>
      <c r="F576" s="34" t="s">
        <v>1090</v>
      </c>
    </row>
    <row r="577" spans="1:6" ht="43.5" customHeight="1" x14ac:dyDescent="0.25">
      <c r="A577" s="24" t="s">
        <v>2650</v>
      </c>
      <c r="B577" s="25" t="s">
        <v>20</v>
      </c>
      <c r="C577" s="37" t="s">
        <v>20</v>
      </c>
      <c r="D577" s="35">
        <v>43630</v>
      </c>
      <c r="E577" s="58">
        <v>0</v>
      </c>
      <c r="F577" s="32" t="s">
        <v>1090</v>
      </c>
    </row>
    <row r="578" spans="1:6" ht="38.25" customHeight="1" x14ac:dyDescent="0.25">
      <c r="A578" s="21" t="s">
        <v>2651</v>
      </c>
      <c r="B578" s="22" t="s">
        <v>20</v>
      </c>
      <c r="C578" s="22" t="s">
        <v>20</v>
      </c>
      <c r="D578" s="33">
        <v>43630</v>
      </c>
      <c r="E578" s="60">
        <v>0</v>
      </c>
      <c r="F578" s="34" t="s">
        <v>1090</v>
      </c>
    </row>
    <row r="579" spans="1:6" ht="30.75" customHeight="1" x14ac:dyDescent="0.25">
      <c r="A579" s="24" t="s">
        <v>2652</v>
      </c>
      <c r="B579" s="25" t="s">
        <v>20</v>
      </c>
      <c r="C579" s="37" t="s">
        <v>20</v>
      </c>
      <c r="D579" s="35">
        <v>43630</v>
      </c>
      <c r="E579" s="58">
        <v>0</v>
      </c>
      <c r="F579" s="32" t="s">
        <v>1090</v>
      </c>
    </row>
    <row r="580" spans="1:6" ht="36" customHeight="1" x14ac:dyDescent="0.25">
      <c r="A580" s="21" t="s">
        <v>2653</v>
      </c>
      <c r="B580" s="22" t="s">
        <v>20</v>
      </c>
      <c r="C580" s="22" t="s">
        <v>20</v>
      </c>
      <c r="D580" s="33">
        <v>43630</v>
      </c>
      <c r="E580" s="60">
        <v>0</v>
      </c>
      <c r="F580" s="34" t="s">
        <v>1090</v>
      </c>
    </row>
    <row r="581" spans="1:6" ht="54" customHeight="1" x14ac:dyDescent="0.25">
      <c r="A581" s="24" t="s">
        <v>2654</v>
      </c>
      <c r="B581" s="25" t="s">
        <v>20</v>
      </c>
      <c r="C581" s="37" t="s">
        <v>20</v>
      </c>
      <c r="D581" s="35">
        <v>43630</v>
      </c>
      <c r="E581" s="58">
        <v>0</v>
      </c>
      <c r="F581" s="32" t="s">
        <v>1090</v>
      </c>
    </row>
    <row r="582" spans="1:6" ht="39" customHeight="1" x14ac:dyDescent="0.25">
      <c r="A582" s="21" t="s">
        <v>2655</v>
      </c>
      <c r="B582" s="22" t="s">
        <v>20</v>
      </c>
      <c r="C582" s="22" t="s">
        <v>20</v>
      </c>
      <c r="D582" s="33">
        <v>43630</v>
      </c>
      <c r="E582" s="60">
        <v>0</v>
      </c>
      <c r="F582" s="34" t="s">
        <v>1090</v>
      </c>
    </row>
    <row r="583" spans="1:6" ht="36" customHeight="1" x14ac:dyDescent="0.25">
      <c r="A583" s="24" t="s">
        <v>2656</v>
      </c>
      <c r="B583" s="25" t="s">
        <v>20</v>
      </c>
      <c r="C583" s="37" t="s">
        <v>20</v>
      </c>
      <c r="D583" s="35">
        <v>43630</v>
      </c>
      <c r="E583" s="58">
        <v>0</v>
      </c>
      <c r="F583" s="32" t="s">
        <v>1090</v>
      </c>
    </row>
    <row r="584" spans="1:6" ht="39.75" customHeight="1" x14ac:dyDescent="0.25">
      <c r="A584" s="21" t="s">
        <v>2657</v>
      </c>
      <c r="B584" s="22" t="s">
        <v>20</v>
      </c>
      <c r="C584" s="22" t="s">
        <v>20</v>
      </c>
      <c r="D584" s="33">
        <v>43630</v>
      </c>
      <c r="E584" s="60">
        <v>0</v>
      </c>
      <c r="F584" s="34" t="s">
        <v>1090</v>
      </c>
    </row>
    <row r="585" spans="1:6" ht="31.5" customHeight="1" x14ac:dyDescent="0.25">
      <c r="A585" s="24" t="s">
        <v>2658</v>
      </c>
      <c r="B585" s="25" t="s">
        <v>20</v>
      </c>
      <c r="C585" s="37" t="s">
        <v>20</v>
      </c>
      <c r="D585" s="35">
        <v>43630</v>
      </c>
      <c r="E585" s="58">
        <v>0</v>
      </c>
      <c r="F585" s="32" t="s">
        <v>1090</v>
      </c>
    </row>
    <row r="586" spans="1:6" ht="45" customHeight="1" x14ac:dyDescent="0.25">
      <c r="A586" s="21" t="s">
        <v>2659</v>
      </c>
      <c r="B586" s="22" t="s">
        <v>20</v>
      </c>
      <c r="C586" s="22" t="s">
        <v>20</v>
      </c>
      <c r="D586" s="33">
        <v>43630</v>
      </c>
      <c r="E586" s="60">
        <v>0</v>
      </c>
      <c r="F586" s="34" t="s">
        <v>1090</v>
      </c>
    </row>
    <row r="587" spans="1:6" ht="35.25" customHeight="1" x14ac:dyDescent="0.25">
      <c r="A587" s="24" t="s">
        <v>2660</v>
      </c>
      <c r="B587" s="25" t="s">
        <v>20</v>
      </c>
      <c r="C587" s="37" t="s">
        <v>20</v>
      </c>
      <c r="D587" s="35">
        <v>43630</v>
      </c>
      <c r="E587" s="58">
        <v>0</v>
      </c>
      <c r="F587" s="32" t="s">
        <v>1090</v>
      </c>
    </row>
    <row r="588" spans="1:6" ht="38.25" customHeight="1" x14ac:dyDescent="0.25">
      <c r="A588" s="21" t="s">
        <v>2661</v>
      </c>
      <c r="B588" s="22" t="s">
        <v>20</v>
      </c>
      <c r="C588" s="22" t="s">
        <v>20</v>
      </c>
      <c r="D588" s="33">
        <v>43630</v>
      </c>
      <c r="E588" s="60">
        <v>0</v>
      </c>
      <c r="F588" s="34" t="s">
        <v>1090</v>
      </c>
    </row>
    <row r="589" spans="1:6" ht="36" customHeight="1" x14ac:dyDescent="0.25">
      <c r="A589" s="24" t="s">
        <v>2662</v>
      </c>
      <c r="B589" s="25" t="s">
        <v>20</v>
      </c>
      <c r="C589" s="37" t="s">
        <v>20</v>
      </c>
      <c r="D589" s="35">
        <v>43630</v>
      </c>
      <c r="E589" s="58">
        <v>0</v>
      </c>
      <c r="F589" s="32" t="s">
        <v>1090</v>
      </c>
    </row>
    <row r="590" spans="1:6" ht="36" customHeight="1" x14ac:dyDescent="0.25">
      <c r="A590" s="21" t="s">
        <v>2663</v>
      </c>
      <c r="B590" s="22" t="s">
        <v>20</v>
      </c>
      <c r="C590" s="22" t="s">
        <v>20</v>
      </c>
      <c r="D590" s="33">
        <v>43630</v>
      </c>
      <c r="E590" s="60">
        <v>0</v>
      </c>
      <c r="F590" s="34" t="s">
        <v>1090</v>
      </c>
    </row>
    <row r="591" spans="1:6" ht="36" customHeight="1" x14ac:dyDescent="0.25">
      <c r="A591" s="24" t="s">
        <v>2664</v>
      </c>
      <c r="B591" s="25" t="s">
        <v>20</v>
      </c>
      <c r="C591" s="37" t="s">
        <v>20</v>
      </c>
      <c r="D591" s="35">
        <v>43630</v>
      </c>
      <c r="E591" s="58">
        <v>0</v>
      </c>
      <c r="F591" s="32" t="s">
        <v>1090</v>
      </c>
    </row>
    <row r="592" spans="1:6" ht="33" customHeight="1" x14ac:dyDescent="0.25">
      <c r="A592" s="21" t="s">
        <v>2665</v>
      </c>
      <c r="B592" s="22" t="s">
        <v>20</v>
      </c>
      <c r="C592" s="22" t="s">
        <v>20</v>
      </c>
      <c r="D592" s="33">
        <v>43630</v>
      </c>
      <c r="E592" s="60">
        <v>0</v>
      </c>
      <c r="F592" s="34" t="s">
        <v>1090</v>
      </c>
    </row>
    <row r="593" spans="1:6" ht="33" customHeight="1" x14ac:dyDescent="0.25">
      <c r="A593" s="24" t="s">
        <v>2666</v>
      </c>
      <c r="B593" s="25" t="s">
        <v>20</v>
      </c>
      <c r="C593" s="37" t="s">
        <v>20</v>
      </c>
      <c r="D593" s="35">
        <v>43630</v>
      </c>
      <c r="E593" s="58">
        <v>0</v>
      </c>
      <c r="F593" s="32" t="s">
        <v>1090</v>
      </c>
    </row>
    <row r="594" spans="1:6" ht="29.25" customHeight="1" x14ac:dyDescent="0.25">
      <c r="A594" s="21" t="s">
        <v>2667</v>
      </c>
      <c r="B594" s="22" t="s">
        <v>20</v>
      </c>
      <c r="C594" s="22" t="s">
        <v>20</v>
      </c>
      <c r="D594" s="33">
        <v>43630</v>
      </c>
      <c r="E594" s="60">
        <v>0</v>
      </c>
      <c r="F594" s="34" t="s">
        <v>1090</v>
      </c>
    </row>
    <row r="595" spans="1:6" ht="36" customHeight="1" x14ac:dyDescent="0.25">
      <c r="A595" s="24" t="s">
        <v>2668</v>
      </c>
      <c r="B595" s="25" t="s">
        <v>20</v>
      </c>
      <c r="C595" s="37" t="s">
        <v>20</v>
      </c>
      <c r="D595" s="35">
        <v>43630</v>
      </c>
      <c r="E595" s="58">
        <v>0</v>
      </c>
      <c r="F595" s="32" t="s">
        <v>1090</v>
      </c>
    </row>
    <row r="596" spans="1:6" ht="33.75" customHeight="1" x14ac:dyDescent="0.25">
      <c r="A596" s="21" t="s">
        <v>2669</v>
      </c>
      <c r="B596" s="22" t="s">
        <v>20</v>
      </c>
      <c r="C596" s="22" t="s">
        <v>20</v>
      </c>
      <c r="D596" s="33">
        <v>43630</v>
      </c>
      <c r="E596" s="60">
        <v>0</v>
      </c>
      <c r="F596" s="34" t="s">
        <v>1090</v>
      </c>
    </row>
    <row r="597" spans="1:6" ht="36" customHeight="1" x14ac:dyDescent="0.25">
      <c r="A597" s="24" t="s">
        <v>2670</v>
      </c>
      <c r="B597" s="25" t="s">
        <v>20</v>
      </c>
      <c r="C597" s="37" t="s">
        <v>20</v>
      </c>
      <c r="D597" s="35">
        <v>43630</v>
      </c>
      <c r="E597" s="58">
        <v>0</v>
      </c>
      <c r="F597" s="32" t="s">
        <v>1090</v>
      </c>
    </row>
    <row r="598" spans="1:6" ht="38.25" customHeight="1" x14ac:dyDescent="0.25">
      <c r="A598" s="21" t="s">
        <v>2671</v>
      </c>
      <c r="B598" s="22" t="s">
        <v>20</v>
      </c>
      <c r="C598" s="22" t="s">
        <v>20</v>
      </c>
      <c r="D598" s="33">
        <v>43630</v>
      </c>
      <c r="E598" s="60">
        <v>0</v>
      </c>
      <c r="F598" s="34" t="s">
        <v>1090</v>
      </c>
    </row>
    <row r="599" spans="1:6" ht="32.25" customHeight="1" x14ac:dyDescent="0.25">
      <c r="A599" s="24" t="s">
        <v>2672</v>
      </c>
      <c r="B599" s="25" t="s">
        <v>20</v>
      </c>
      <c r="C599" s="37" t="s">
        <v>20</v>
      </c>
      <c r="D599" s="35">
        <v>43630</v>
      </c>
      <c r="E599" s="58">
        <v>0</v>
      </c>
      <c r="F599" s="32" t="s">
        <v>1090</v>
      </c>
    </row>
    <row r="600" spans="1:6" ht="44.25" customHeight="1" x14ac:dyDescent="0.25">
      <c r="A600" s="21" t="s">
        <v>2673</v>
      </c>
      <c r="B600" s="22" t="s">
        <v>20</v>
      </c>
      <c r="C600" s="22" t="s">
        <v>20</v>
      </c>
      <c r="D600" s="33">
        <v>43630</v>
      </c>
      <c r="E600" s="60">
        <v>0</v>
      </c>
      <c r="F600" s="34" t="s">
        <v>1090</v>
      </c>
    </row>
    <row r="601" spans="1:6" ht="40.5" customHeight="1" x14ac:dyDescent="0.25">
      <c r="A601" s="24" t="s">
        <v>2674</v>
      </c>
      <c r="B601" s="25" t="s">
        <v>20</v>
      </c>
      <c r="C601" s="37" t="s">
        <v>20</v>
      </c>
      <c r="D601" s="35">
        <v>43630</v>
      </c>
      <c r="E601" s="58">
        <v>0</v>
      </c>
      <c r="F601" s="32" t="s">
        <v>1090</v>
      </c>
    </row>
    <row r="602" spans="1:6" ht="45" customHeight="1" x14ac:dyDescent="0.25">
      <c r="A602" s="21" t="s">
        <v>2675</v>
      </c>
      <c r="B602" s="22" t="s">
        <v>20</v>
      </c>
      <c r="C602" s="22" t="s">
        <v>20</v>
      </c>
      <c r="D602" s="33">
        <v>43630</v>
      </c>
      <c r="E602" s="60">
        <v>0</v>
      </c>
      <c r="F602" s="34" t="s">
        <v>1090</v>
      </c>
    </row>
    <row r="603" spans="1:6" ht="46.5" customHeight="1" x14ac:dyDescent="0.25">
      <c r="A603" s="24" t="s">
        <v>2676</v>
      </c>
      <c r="B603" s="25" t="s">
        <v>20</v>
      </c>
      <c r="C603" s="37" t="s">
        <v>20</v>
      </c>
      <c r="D603" s="35">
        <v>43630</v>
      </c>
      <c r="E603" s="58">
        <v>0</v>
      </c>
      <c r="F603" s="32" t="s">
        <v>1090</v>
      </c>
    </row>
    <row r="604" spans="1:6" ht="41.25" customHeight="1" x14ac:dyDescent="0.25">
      <c r="A604" s="21" t="s">
        <v>2677</v>
      </c>
      <c r="B604" s="22" t="s">
        <v>20</v>
      </c>
      <c r="C604" s="22" t="s">
        <v>20</v>
      </c>
      <c r="D604" s="33">
        <v>43630</v>
      </c>
      <c r="E604" s="60">
        <v>0</v>
      </c>
      <c r="F604" s="34" t="s">
        <v>1090</v>
      </c>
    </row>
    <row r="605" spans="1:6" ht="44.25" customHeight="1" x14ac:dyDescent="0.25">
      <c r="A605" s="24" t="s">
        <v>2678</v>
      </c>
      <c r="B605" s="25" t="s">
        <v>20</v>
      </c>
      <c r="C605" s="37" t="s">
        <v>20</v>
      </c>
      <c r="D605" s="35">
        <v>43630</v>
      </c>
      <c r="E605" s="58">
        <v>0</v>
      </c>
      <c r="F605" s="32" t="s">
        <v>1090</v>
      </c>
    </row>
    <row r="606" spans="1:6" ht="42" customHeight="1" x14ac:dyDescent="0.25">
      <c r="A606" s="21" t="s">
        <v>2679</v>
      </c>
      <c r="B606" s="22" t="s">
        <v>20</v>
      </c>
      <c r="C606" s="22" t="s">
        <v>20</v>
      </c>
      <c r="D606" s="33">
        <v>43630</v>
      </c>
      <c r="E606" s="60">
        <v>0</v>
      </c>
      <c r="F606" s="34" t="s">
        <v>1090</v>
      </c>
    </row>
    <row r="607" spans="1:6" ht="39" customHeight="1" x14ac:dyDescent="0.25">
      <c r="A607" s="24" t="s">
        <v>2680</v>
      </c>
      <c r="B607" s="25" t="s">
        <v>20</v>
      </c>
      <c r="C607" s="37" t="s">
        <v>20</v>
      </c>
      <c r="D607" s="35">
        <v>43630</v>
      </c>
      <c r="E607" s="58">
        <v>0</v>
      </c>
      <c r="F607" s="32" t="s">
        <v>1090</v>
      </c>
    </row>
    <row r="608" spans="1:6" ht="39" customHeight="1" x14ac:dyDescent="0.25">
      <c r="A608" s="21" t="s">
        <v>2681</v>
      </c>
      <c r="B608" s="22" t="s">
        <v>20</v>
      </c>
      <c r="C608" s="22" t="s">
        <v>20</v>
      </c>
      <c r="D608" s="33">
        <v>43630</v>
      </c>
      <c r="E608" s="60">
        <v>0</v>
      </c>
      <c r="F608" s="34" t="s">
        <v>1090</v>
      </c>
    </row>
    <row r="609" spans="1:6" ht="38.25" customHeight="1" x14ac:dyDescent="0.25">
      <c r="A609" s="24" t="s">
        <v>2682</v>
      </c>
      <c r="B609" s="25" t="s">
        <v>20</v>
      </c>
      <c r="C609" s="37" t="s">
        <v>20</v>
      </c>
      <c r="D609" s="35">
        <v>43630</v>
      </c>
      <c r="E609" s="58">
        <v>0</v>
      </c>
      <c r="F609" s="32" t="s">
        <v>1090</v>
      </c>
    </row>
    <row r="610" spans="1:6" ht="31.5" customHeight="1" x14ac:dyDescent="0.25">
      <c r="A610" s="21" t="s">
        <v>2683</v>
      </c>
      <c r="B610" s="22" t="s">
        <v>20</v>
      </c>
      <c r="C610" s="22" t="s">
        <v>20</v>
      </c>
      <c r="D610" s="33">
        <v>43630</v>
      </c>
      <c r="E610" s="60">
        <v>0</v>
      </c>
      <c r="F610" s="34" t="s">
        <v>1090</v>
      </c>
    </row>
    <row r="611" spans="1:6" ht="35.25" customHeight="1" x14ac:dyDescent="0.25">
      <c r="A611" s="24" t="s">
        <v>2684</v>
      </c>
      <c r="B611" s="25" t="s">
        <v>20</v>
      </c>
      <c r="C611" s="37" t="s">
        <v>20</v>
      </c>
      <c r="D611" s="35">
        <v>43630</v>
      </c>
      <c r="E611" s="58">
        <v>0</v>
      </c>
      <c r="F611" s="32" t="s">
        <v>1090</v>
      </c>
    </row>
    <row r="612" spans="1:6" ht="36.75" customHeight="1" x14ac:dyDescent="0.25">
      <c r="A612" s="21" t="s">
        <v>2685</v>
      </c>
      <c r="B612" s="22" t="s">
        <v>20</v>
      </c>
      <c r="C612" s="22" t="s">
        <v>20</v>
      </c>
      <c r="D612" s="33">
        <v>43630</v>
      </c>
      <c r="E612" s="60">
        <v>0</v>
      </c>
      <c r="F612" s="34" t="s">
        <v>1090</v>
      </c>
    </row>
    <row r="613" spans="1:6" ht="35.25" customHeight="1" x14ac:dyDescent="0.25">
      <c r="A613" s="24" t="s">
        <v>2686</v>
      </c>
      <c r="B613" s="25" t="s">
        <v>20</v>
      </c>
      <c r="C613" s="37" t="s">
        <v>20</v>
      </c>
      <c r="D613" s="35">
        <v>43630</v>
      </c>
      <c r="E613" s="58">
        <v>0</v>
      </c>
      <c r="F613" s="32" t="s">
        <v>1090</v>
      </c>
    </row>
    <row r="614" spans="1:6" ht="40.5" customHeight="1" x14ac:dyDescent="0.25">
      <c r="A614" s="21" t="s">
        <v>2687</v>
      </c>
      <c r="B614" s="22" t="s">
        <v>20</v>
      </c>
      <c r="C614" s="22" t="s">
        <v>20</v>
      </c>
      <c r="D614" s="33">
        <v>43630</v>
      </c>
      <c r="E614" s="60">
        <v>0</v>
      </c>
      <c r="F614" s="34" t="s">
        <v>1090</v>
      </c>
    </row>
    <row r="615" spans="1:6" ht="28.5" customHeight="1" x14ac:dyDescent="0.25">
      <c r="A615" s="24" t="s">
        <v>2688</v>
      </c>
      <c r="B615" s="25" t="s">
        <v>20</v>
      </c>
      <c r="C615" s="37" t="s">
        <v>20</v>
      </c>
      <c r="D615" s="35">
        <v>43630</v>
      </c>
      <c r="E615" s="58">
        <v>0</v>
      </c>
      <c r="F615" s="32" t="s">
        <v>1090</v>
      </c>
    </row>
    <row r="616" spans="1:6" ht="34.5" customHeight="1" x14ac:dyDescent="0.25">
      <c r="A616" s="21" t="s">
        <v>2689</v>
      </c>
      <c r="B616" s="22" t="s">
        <v>20</v>
      </c>
      <c r="C616" s="22" t="s">
        <v>20</v>
      </c>
      <c r="D616" s="33">
        <v>43630</v>
      </c>
      <c r="E616" s="60">
        <v>0</v>
      </c>
      <c r="F616" s="34" t="s">
        <v>1090</v>
      </c>
    </row>
    <row r="617" spans="1:6" ht="30" customHeight="1" x14ac:dyDescent="0.25">
      <c r="A617" s="24" t="s">
        <v>2690</v>
      </c>
      <c r="B617" s="25" t="s">
        <v>20</v>
      </c>
      <c r="C617" s="37" t="s">
        <v>20</v>
      </c>
      <c r="D617" s="35">
        <v>43630</v>
      </c>
      <c r="E617" s="58">
        <v>0</v>
      </c>
      <c r="F617" s="32" t="s">
        <v>1090</v>
      </c>
    </row>
    <row r="618" spans="1:6" ht="66" customHeight="1" x14ac:dyDescent="0.25">
      <c r="A618" s="21" t="s">
        <v>2691</v>
      </c>
      <c r="B618" s="22" t="s">
        <v>20</v>
      </c>
      <c r="C618" s="22" t="s">
        <v>20</v>
      </c>
      <c r="D618" s="33">
        <v>43630</v>
      </c>
      <c r="E618" s="60">
        <v>0</v>
      </c>
      <c r="F618" s="34" t="s">
        <v>1090</v>
      </c>
    </row>
    <row r="619" spans="1:6" ht="75.75" customHeight="1" x14ac:dyDescent="0.25">
      <c r="A619" s="24" t="s">
        <v>2692</v>
      </c>
      <c r="B619" s="25" t="s">
        <v>20</v>
      </c>
      <c r="C619" s="37" t="s">
        <v>20</v>
      </c>
      <c r="D619" s="35">
        <v>43630</v>
      </c>
      <c r="E619" s="58">
        <v>0</v>
      </c>
      <c r="F619" s="32" t="s">
        <v>1090</v>
      </c>
    </row>
    <row r="620" spans="1:6" ht="53.25" customHeight="1" x14ac:dyDescent="0.25">
      <c r="A620" s="21" t="s">
        <v>2693</v>
      </c>
      <c r="B620" s="22" t="s">
        <v>20</v>
      </c>
      <c r="C620" s="22" t="s">
        <v>20</v>
      </c>
      <c r="D620" s="33">
        <v>43630</v>
      </c>
      <c r="E620" s="60">
        <v>0</v>
      </c>
      <c r="F620" s="34" t="s">
        <v>1090</v>
      </c>
    </row>
    <row r="621" spans="1:6" ht="41.25" customHeight="1" x14ac:dyDescent="0.25">
      <c r="A621" s="24" t="s">
        <v>2694</v>
      </c>
      <c r="B621" s="25" t="s">
        <v>20</v>
      </c>
      <c r="C621" s="37" t="s">
        <v>20</v>
      </c>
      <c r="D621" s="35">
        <v>43630</v>
      </c>
      <c r="E621" s="58">
        <v>0</v>
      </c>
      <c r="F621" s="32" t="s">
        <v>1090</v>
      </c>
    </row>
    <row r="622" spans="1:6" x14ac:dyDescent="0.25">
      <c r="A622" s="21" t="s">
        <v>2695</v>
      </c>
      <c r="B622" s="22" t="s">
        <v>20</v>
      </c>
      <c r="C622" s="22" t="s">
        <v>20</v>
      </c>
      <c r="D622" s="33">
        <v>43630</v>
      </c>
      <c r="E622" s="60">
        <v>0</v>
      </c>
      <c r="F622" s="34" t="s">
        <v>1090</v>
      </c>
    </row>
    <row r="623" spans="1:6" x14ac:dyDescent="0.25">
      <c r="A623" s="24" t="s">
        <v>2696</v>
      </c>
      <c r="B623" s="25" t="s">
        <v>20</v>
      </c>
      <c r="C623" s="37" t="s">
        <v>20</v>
      </c>
      <c r="D623" s="35">
        <v>43630</v>
      </c>
      <c r="E623" s="58">
        <v>0</v>
      </c>
      <c r="F623" s="32" t="s">
        <v>1090</v>
      </c>
    </row>
    <row r="624" spans="1:6" x14ac:dyDescent="0.25">
      <c r="A624" s="21" t="s">
        <v>2697</v>
      </c>
      <c r="B624" s="22" t="s">
        <v>20</v>
      </c>
      <c r="C624" s="22" t="s">
        <v>20</v>
      </c>
      <c r="D624" s="33">
        <v>43630</v>
      </c>
      <c r="E624" s="60">
        <v>0</v>
      </c>
      <c r="F624" s="34" t="s">
        <v>1090</v>
      </c>
    </row>
    <row r="625" spans="1:6" x14ac:dyDescent="0.25">
      <c r="A625" s="24" t="s">
        <v>2698</v>
      </c>
      <c r="B625" s="25" t="s">
        <v>20</v>
      </c>
      <c r="C625" s="37" t="s">
        <v>20</v>
      </c>
      <c r="D625" s="35">
        <v>43630</v>
      </c>
      <c r="E625" s="58">
        <v>0</v>
      </c>
      <c r="F625" s="32" t="s">
        <v>1090</v>
      </c>
    </row>
    <row r="626" spans="1:6" x14ac:dyDescent="0.25">
      <c r="A626" s="21" t="s">
        <v>2699</v>
      </c>
      <c r="B626" s="22" t="s">
        <v>20</v>
      </c>
      <c r="C626" s="22" t="s">
        <v>20</v>
      </c>
      <c r="D626" s="33">
        <v>43630</v>
      </c>
      <c r="E626" s="60">
        <v>0</v>
      </c>
      <c r="F626" s="34" t="s">
        <v>1090</v>
      </c>
    </row>
    <row r="627" spans="1:6" ht="38.25" customHeight="1" x14ac:dyDescent="0.25">
      <c r="A627" s="24" t="s">
        <v>2700</v>
      </c>
      <c r="B627" s="25" t="s">
        <v>20</v>
      </c>
      <c r="C627" s="37" t="s">
        <v>20</v>
      </c>
      <c r="D627" s="35">
        <v>43630</v>
      </c>
      <c r="E627" s="58">
        <v>0</v>
      </c>
      <c r="F627" s="32" t="s">
        <v>1090</v>
      </c>
    </row>
    <row r="628" spans="1:6" ht="34.5" customHeight="1" x14ac:dyDescent="0.25">
      <c r="A628" s="21" t="s">
        <v>2701</v>
      </c>
      <c r="B628" s="22" t="s">
        <v>20</v>
      </c>
      <c r="C628" s="22" t="s">
        <v>20</v>
      </c>
      <c r="D628" s="33">
        <v>43630</v>
      </c>
      <c r="E628" s="60">
        <v>0</v>
      </c>
      <c r="F628" s="34" t="s">
        <v>1090</v>
      </c>
    </row>
    <row r="629" spans="1:6" ht="40.5" customHeight="1" x14ac:dyDescent="0.25">
      <c r="A629" s="24" t="s">
        <v>2702</v>
      </c>
      <c r="B629" s="25" t="s">
        <v>20</v>
      </c>
      <c r="C629" s="37" t="s">
        <v>20</v>
      </c>
      <c r="D629" s="35">
        <v>43630</v>
      </c>
      <c r="E629" s="58">
        <v>0</v>
      </c>
      <c r="F629" s="32" t="s">
        <v>1090</v>
      </c>
    </row>
    <row r="630" spans="1:6" ht="43.5" customHeight="1" x14ac:dyDescent="0.25">
      <c r="A630" s="21" t="s">
        <v>2703</v>
      </c>
      <c r="B630" s="22" t="s">
        <v>20</v>
      </c>
      <c r="C630" s="22" t="s">
        <v>20</v>
      </c>
      <c r="D630" s="33">
        <v>43630</v>
      </c>
      <c r="E630" s="60">
        <v>0</v>
      </c>
      <c r="F630" s="34" t="s">
        <v>1090</v>
      </c>
    </row>
    <row r="631" spans="1:6" ht="40.5" customHeight="1" x14ac:dyDescent="0.25">
      <c r="A631" s="24" t="s">
        <v>2704</v>
      </c>
      <c r="B631" s="25" t="s">
        <v>20</v>
      </c>
      <c r="C631" s="37" t="s">
        <v>20</v>
      </c>
      <c r="D631" s="35">
        <v>43630</v>
      </c>
      <c r="E631" s="58">
        <v>0</v>
      </c>
      <c r="F631" s="32" t="s">
        <v>1090</v>
      </c>
    </row>
    <row r="632" spans="1:6" ht="39.75" customHeight="1" x14ac:dyDescent="0.25">
      <c r="A632" s="21" t="s">
        <v>2705</v>
      </c>
      <c r="B632" s="22" t="s">
        <v>20</v>
      </c>
      <c r="C632" s="22" t="s">
        <v>20</v>
      </c>
      <c r="D632" s="33">
        <v>43630</v>
      </c>
      <c r="E632" s="60">
        <v>0</v>
      </c>
      <c r="F632" s="34" t="s">
        <v>1090</v>
      </c>
    </row>
    <row r="633" spans="1:6" ht="37.5" customHeight="1" x14ac:dyDescent="0.25">
      <c r="A633" s="24" t="s">
        <v>2706</v>
      </c>
      <c r="B633" s="25" t="s">
        <v>20</v>
      </c>
      <c r="C633" s="37" t="s">
        <v>20</v>
      </c>
      <c r="D633" s="35">
        <v>43630</v>
      </c>
      <c r="E633" s="58">
        <v>0</v>
      </c>
      <c r="F633" s="32" t="s">
        <v>1090</v>
      </c>
    </row>
    <row r="634" spans="1:6" ht="40.5" customHeight="1" x14ac:dyDescent="0.25">
      <c r="A634" s="21" t="s">
        <v>2707</v>
      </c>
      <c r="B634" s="22" t="s">
        <v>20</v>
      </c>
      <c r="C634" s="22" t="s">
        <v>20</v>
      </c>
      <c r="D634" s="33">
        <v>43630</v>
      </c>
      <c r="E634" s="60">
        <v>0</v>
      </c>
      <c r="F634" s="34" t="s">
        <v>1090</v>
      </c>
    </row>
    <row r="635" spans="1:6" ht="48" customHeight="1" x14ac:dyDescent="0.25">
      <c r="A635" s="24" t="s">
        <v>2708</v>
      </c>
      <c r="B635" s="25" t="s">
        <v>20</v>
      </c>
      <c r="C635" s="37" t="s">
        <v>20</v>
      </c>
      <c r="D635" s="35">
        <v>43630</v>
      </c>
      <c r="E635" s="58">
        <v>0</v>
      </c>
      <c r="F635" s="32" t="s">
        <v>1090</v>
      </c>
    </row>
    <row r="636" spans="1:6" ht="45.75" customHeight="1" x14ac:dyDescent="0.25">
      <c r="A636" s="21" t="s">
        <v>2709</v>
      </c>
      <c r="B636" s="22" t="s">
        <v>20</v>
      </c>
      <c r="C636" s="22" t="s">
        <v>20</v>
      </c>
      <c r="D636" s="33">
        <v>43630</v>
      </c>
      <c r="E636" s="60">
        <v>0</v>
      </c>
      <c r="F636" s="34" t="s">
        <v>1090</v>
      </c>
    </row>
    <row r="637" spans="1:6" ht="40.5" customHeight="1" x14ac:dyDescent="0.25">
      <c r="A637" s="24" t="s">
        <v>2710</v>
      </c>
      <c r="B637" s="25" t="s">
        <v>20</v>
      </c>
      <c r="C637" s="37" t="s">
        <v>20</v>
      </c>
      <c r="D637" s="35">
        <v>43630</v>
      </c>
      <c r="E637" s="58">
        <v>0</v>
      </c>
      <c r="F637" s="32" t="s">
        <v>1090</v>
      </c>
    </row>
    <row r="638" spans="1:6" ht="45" customHeight="1" x14ac:dyDescent="0.25">
      <c r="A638" s="21" t="s">
        <v>2711</v>
      </c>
      <c r="B638" s="22" t="s">
        <v>20</v>
      </c>
      <c r="C638" s="22" t="s">
        <v>20</v>
      </c>
      <c r="D638" s="33">
        <v>43630</v>
      </c>
      <c r="E638" s="60">
        <v>0</v>
      </c>
      <c r="F638" s="34" t="s">
        <v>1090</v>
      </c>
    </row>
    <row r="639" spans="1:6" ht="43.5" customHeight="1" x14ac:dyDescent="0.25">
      <c r="A639" s="24" t="s">
        <v>2712</v>
      </c>
      <c r="B639" s="25" t="s">
        <v>20</v>
      </c>
      <c r="C639" s="37" t="s">
        <v>20</v>
      </c>
      <c r="D639" s="35">
        <v>43630</v>
      </c>
      <c r="E639" s="58">
        <v>0</v>
      </c>
      <c r="F639" s="32" t="s">
        <v>1090</v>
      </c>
    </row>
    <row r="640" spans="1:6" ht="48.75" customHeight="1" x14ac:dyDescent="0.25">
      <c r="A640" s="21" t="s">
        <v>2713</v>
      </c>
      <c r="B640" s="22" t="s">
        <v>20</v>
      </c>
      <c r="C640" s="22" t="s">
        <v>20</v>
      </c>
      <c r="D640" s="33">
        <v>43630</v>
      </c>
      <c r="E640" s="60">
        <v>0</v>
      </c>
      <c r="F640" s="34" t="s">
        <v>1090</v>
      </c>
    </row>
    <row r="641" spans="1:6" ht="46.5" customHeight="1" x14ac:dyDescent="0.25">
      <c r="A641" s="24" t="s">
        <v>2714</v>
      </c>
      <c r="B641" s="25" t="s">
        <v>20</v>
      </c>
      <c r="C641" s="37" t="s">
        <v>20</v>
      </c>
      <c r="D641" s="35">
        <v>43630</v>
      </c>
      <c r="E641" s="58">
        <v>0</v>
      </c>
      <c r="F641" s="32" t="s">
        <v>1090</v>
      </c>
    </row>
    <row r="642" spans="1:6" ht="45" customHeight="1" x14ac:dyDescent="0.25">
      <c r="A642" s="21" t="s">
        <v>2715</v>
      </c>
      <c r="B642" s="22" t="s">
        <v>20</v>
      </c>
      <c r="C642" s="22" t="s">
        <v>20</v>
      </c>
      <c r="D642" s="33">
        <v>43630</v>
      </c>
      <c r="E642" s="60">
        <v>0</v>
      </c>
      <c r="F642" s="34" t="s">
        <v>1090</v>
      </c>
    </row>
    <row r="643" spans="1:6" ht="46.5" customHeight="1" x14ac:dyDescent="0.25">
      <c r="A643" s="24" t="s">
        <v>2716</v>
      </c>
      <c r="B643" s="25" t="s">
        <v>20</v>
      </c>
      <c r="C643" s="37" t="s">
        <v>20</v>
      </c>
      <c r="D643" s="35">
        <v>43630</v>
      </c>
      <c r="E643" s="58">
        <v>0</v>
      </c>
      <c r="F643" s="32" t="s">
        <v>1090</v>
      </c>
    </row>
    <row r="644" spans="1:6" ht="35.25" customHeight="1" x14ac:dyDescent="0.25">
      <c r="A644" s="21" t="s">
        <v>2717</v>
      </c>
      <c r="B644" s="22" t="s">
        <v>20</v>
      </c>
      <c r="C644" s="22" t="s">
        <v>20</v>
      </c>
      <c r="D644" s="33">
        <v>43630</v>
      </c>
      <c r="E644" s="60">
        <v>0</v>
      </c>
      <c r="F644" s="34" t="s">
        <v>1090</v>
      </c>
    </row>
    <row r="645" spans="1:6" ht="35.25" customHeight="1" x14ac:dyDescent="0.25">
      <c r="A645" s="24" t="s">
        <v>2718</v>
      </c>
      <c r="B645" s="25" t="s">
        <v>20</v>
      </c>
      <c r="C645" s="37" t="s">
        <v>20</v>
      </c>
      <c r="D645" s="35">
        <v>43630</v>
      </c>
      <c r="E645" s="58">
        <v>0</v>
      </c>
      <c r="F645" s="32" t="s">
        <v>1090</v>
      </c>
    </row>
    <row r="646" spans="1:6" ht="33" customHeight="1" x14ac:dyDescent="0.25">
      <c r="A646" s="21" t="s">
        <v>2719</v>
      </c>
      <c r="B646" s="22" t="s">
        <v>20</v>
      </c>
      <c r="C646" s="22" t="s">
        <v>20</v>
      </c>
      <c r="D646" s="33">
        <v>43630</v>
      </c>
      <c r="E646" s="60">
        <v>0</v>
      </c>
      <c r="F646" s="34" t="s">
        <v>1090</v>
      </c>
    </row>
    <row r="647" spans="1:6" ht="42.75" customHeight="1" x14ac:dyDescent="0.25">
      <c r="A647" s="24" t="s">
        <v>2720</v>
      </c>
      <c r="B647" s="25" t="s">
        <v>20</v>
      </c>
      <c r="C647" s="37" t="s">
        <v>20</v>
      </c>
      <c r="D647" s="35">
        <v>43630</v>
      </c>
      <c r="E647" s="58">
        <v>0</v>
      </c>
      <c r="F647" s="32" t="s">
        <v>1090</v>
      </c>
    </row>
    <row r="648" spans="1:6" ht="42.75" customHeight="1" x14ac:dyDescent="0.25">
      <c r="A648" s="21" t="s">
        <v>2721</v>
      </c>
      <c r="B648" s="22" t="s">
        <v>20</v>
      </c>
      <c r="C648" s="22" t="s">
        <v>20</v>
      </c>
      <c r="D648" s="33">
        <v>43630</v>
      </c>
      <c r="E648" s="60">
        <v>0</v>
      </c>
      <c r="F648" s="34" t="s">
        <v>1090</v>
      </c>
    </row>
    <row r="649" spans="1:6" ht="46.5" customHeight="1" x14ac:dyDescent="0.25">
      <c r="A649" s="24" t="s">
        <v>2722</v>
      </c>
      <c r="B649" s="25" t="s">
        <v>20</v>
      </c>
      <c r="C649" s="37" t="s">
        <v>20</v>
      </c>
      <c r="D649" s="35">
        <v>43630</v>
      </c>
      <c r="E649" s="58">
        <v>0</v>
      </c>
      <c r="F649" s="32" t="s">
        <v>1090</v>
      </c>
    </row>
    <row r="650" spans="1:6" ht="33" customHeight="1" x14ac:dyDescent="0.25">
      <c r="A650" s="21" t="s">
        <v>2723</v>
      </c>
      <c r="B650" s="22" t="s">
        <v>20</v>
      </c>
      <c r="C650" s="22" t="s">
        <v>20</v>
      </c>
      <c r="D650" s="33">
        <v>43630</v>
      </c>
      <c r="E650" s="60">
        <v>0</v>
      </c>
      <c r="F650" s="34" t="s">
        <v>1090</v>
      </c>
    </row>
    <row r="651" spans="1:6" ht="36" customHeight="1" x14ac:dyDescent="0.25">
      <c r="A651" s="24" t="s">
        <v>2724</v>
      </c>
      <c r="B651" s="25" t="s">
        <v>20</v>
      </c>
      <c r="C651" s="37" t="s">
        <v>20</v>
      </c>
      <c r="D651" s="35">
        <v>43630</v>
      </c>
      <c r="E651" s="58">
        <v>0</v>
      </c>
      <c r="F651" s="32" t="s">
        <v>1090</v>
      </c>
    </row>
    <row r="652" spans="1:6" ht="41.25" customHeight="1" x14ac:dyDescent="0.25">
      <c r="A652" s="21" t="s">
        <v>2725</v>
      </c>
      <c r="B652" s="22" t="s">
        <v>20</v>
      </c>
      <c r="C652" s="22" t="s">
        <v>20</v>
      </c>
      <c r="D652" s="33">
        <v>43630</v>
      </c>
      <c r="E652" s="60">
        <v>0</v>
      </c>
      <c r="F652" s="34" t="s">
        <v>1090</v>
      </c>
    </row>
    <row r="653" spans="1:6" ht="37.5" customHeight="1" x14ac:dyDescent="0.25">
      <c r="A653" s="24" t="s">
        <v>2726</v>
      </c>
      <c r="B653" s="25" t="s">
        <v>20</v>
      </c>
      <c r="C653" s="37" t="s">
        <v>20</v>
      </c>
      <c r="D653" s="35">
        <v>43630</v>
      </c>
      <c r="E653" s="58">
        <v>0</v>
      </c>
      <c r="F653" s="32" t="s">
        <v>1090</v>
      </c>
    </row>
    <row r="654" spans="1:6" ht="28.5" customHeight="1" x14ac:dyDescent="0.25">
      <c r="A654" s="21" t="s">
        <v>2727</v>
      </c>
      <c r="B654" s="22" t="s">
        <v>20</v>
      </c>
      <c r="C654" s="22" t="s">
        <v>20</v>
      </c>
      <c r="D654" s="33">
        <v>43630</v>
      </c>
      <c r="E654" s="60">
        <v>0</v>
      </c>
      <c r="F654" s="34" t="s">
        <v>1090</v>
      </c>
    </row>
    <row r="655" spans="1:6" ht="47.25" customHeight="1" x14ac:dyDescent="0.25">
      <c r="A655" s="24" t="s">
        <v>2728</v>
      </c>
      <c r="B655" s="25" t="s">
        <v>20</v>
      </c>
      <c r="C655" s="37" t="s">
        <v>20</v>
      </c>
      <c r="D655" s="35">
        <v>43630</v>
      </c>
      <c r="E655" s="58">
        <v>0</v>
      </c>
      <c r="F655" s="32" t="s">
        <v>1090</v>
      </c>
    </row>
    <row r="656" spans="1:6" ht="39" customHeight="1" x14ac:dyDescent="0.25">
      <c r="A656" s="21" t="s">
        <v>2729</v>
      </c>
      <c r="B656" s="22" t="s">
        <v>20</v>
      </c>
      <c r="C656" s="22" t="s">
        <v>20</v>
      </c>
      <c r="D656" s="33">
        <v>43630</v>
      </c>
      <c r="E656" s="60">
        <v>0</v>
      </c>
      <c r="F656" s="34" t="s">
        <v>1090</v>
      </c>
    </row>
    <row r="657" spans="1:6" ht="44.25" customHeight="1" x14ac:dyDescent="0.25">
      <c r="A657" s="24" t="s">
        <v>2730</v>
      </c>
      <c r="B657" s="25" t="s">
        <v>20</v>
      </c>
      <c r="C657" s="37" t="s">
        <v>20</v>
      </c>
      <c r="D657" s="35">
        <v>43630</v>
      </c>
      <c r="E657" s="58">
        <v>0</v>
      </c>
      <c r="F657" s="32" t="s">
        <v>1090</v>
      </c>
    </row>
    <row r="658" spans="1:6" ht="27.75" customHeight="1" x14ac:dyDescent="0.25">
      <c r="A658" s="21" t="s">
        <v>2731</v>
      </c>
      <c r="B658" s="22" t="s">
        <v>20</v>
      </c>
      <c r="C658" s="22" t="s">
        <v>20</v>
      </c>
      <c r="D658" s="33">
        <v>43630</v>
      </c>
      <c r="E658" s="60">
        <v>0</v>
      </c>
      <c r="F658" s="34" t="s">
        <v>1090</v>
      </c>
    </row>
    <row r="659" spans="1:6" ht="43.5" customHeight="1" x14ac:dyDescent="0.25">
      <c r="A659" s="24" t="s">
        <v>2732</v>
      </c>
      <c r="B659" s="25" t="s">
        <v>20</v>
      </c>
      <c r="C659" s="37" t="s">
        <v>20</v>
      </c>
      <c r="D659" s="35">
        <v>43630</v>
      </c>
      <c r="E659" s="58">
        <v>0</v>
      </c>
      <c r="F659" s="32" t="s">
        <v>1090</v>
      </c>
    </row>
    <row r="660" spans="1:6" ht="27.75" customHeight="1" x14ac:dyDescent="0.25">
      <c r="A660" s="21" t="s">
        <v>2733</v>
      </c>
      <c r="B660" s="22" t="s">
        <v>20</v>
      </c>
      <c r="C660" s="22" t="s">
        <v>20</v>
      </c>
      <c r="D660" s="33">
        <v>43630</v>
      </c>
      <c r="E660" s="60">
        <v>0</v>
      </c>
      <c r="F660" s="34" t="s">
        <v>1090</v>
      </c>
    </row>
    <row r="661" spans="1:6" ht="51" customHeight="1" x14ac:dyDescent="0.25">
      <c r="A661" s="24" t="s">
        <v>2734</v>
      </c>
      <c r="B661" s="25" t="s">
        <v>20</v>
      </c>
      <c r="C661" s="37" t="s">
        <v>20</v>
      </c>
      <c r="D661" s="35">
        <v>43630</v>
      </c>
      <c r="E661" s="58">
        <v>0</v>
      </c>
      <c r="F661" s="32" t="s">
        <v>1090</v>
      </c>
    </row>
    <row r="662" spans="1:6" ht="30.75" customHeight="1" x14ac:dyDescent="0.25">
      <c r="A662" s="21" t="s">
        <v>2735</v>
      </c>
      <c r="B662" s="22" t="s">
        <v>20</v>
      </c>
      <c r="C662" s="22" t="s">
        <v>20</v>
      </c>
      <c r="D662" s="33">
        <v>43630</v>
      </c>
      <c r="E662" s="60">
        <v>0</v>
      </c>
      <c r="F662" s="34" t="s">
        <v>1090</v>
      </c>
    </row>
    <row r="663" spans="1:6" ht="41.25" customHeight="1" x14ac:dyDescent="0.25">
      <c r="A663" s="24" t="s">
        <v>2736</v>
      </c>
      <c r="B663" s="25" t="s">
        <v>20</v>
      </c>
      <c r="C663" s="37" t="s">
        <v>20</v>
      </c>
      <c r="D663" s="35">
        <v>43630</v>
      </c>
      <c r="E663" s="58">
        <v>0</v>
      </c>
      <c r="F663" s="32" t="s">
        <v>1090</v>
      </c>
    </row>
    <row r="664" spans="1:6" ht="40.5" customHeight="1" x14ac:dyDescent="0.25">
      <c r="A664" s="21" t="s">
        <v>2737</v>
      </c>
      <c r="B664" s="22" t="s">
        <v>20</v>
      </c>
      <c r="C664" s="22" t="s">
        <v>20</v>
      </c>
      <c r="D664" s="33">
        <v>43630</v>
      </c>
      <c r="E664" s="60">
        <v>0</v>
      </c>
      <c r="F664" s="34" t="s">
        <v>1090</v>
      </c>
    </row>
    <row r="665" spans="1:6" ht="51" customHeight="1" x14ac:dyDescent="0.25">
      <c r="A665" s="24" t="s">
        <v>2738</v>
      </c>
      <c r="B665" s="25" t="s">
        <v>20</v>
      </c>
      <c r="C665" s="37" t="s">
        <v>20</v>
      </c>
      <c r="D665" s="35">
        <v>43630</v>
      </c>
      <c r="E665" s="58">
        <v>0</v>
      </c>
      <c r="F665" s="32" t="s">
        <v>1090</v>
      </c>
    </row>
    <row r="666" spans="1:6" ht="28.5" customHeight="1" x14ac:dyDescent="0.25">
      <c r="A666" s="21" t="s">
        <v>2739</v>
      </c>
      <c r="B666" s="22" t="s">
        <v>20</v>
      </c>
      <c r="C666" s="22" t="s">
        <v>20</v>
      </c>
      <c r="D666" s="33">
        <v>43630</v>
      </c>
      <c r="E666" s="60">
        <v>0</v>
      </c>
      <c r="F666" s="34" t="s">
        <v>1090</v>
      </c>
    </row>
    <row r="667" spans="1:6" ht="43.5" customHeight="1" x14ac:dyDescent="0.25">
      <c r="A667" s="24" t="s">
        <v>2740</v>
      </c>
      <c r="B667" s="25" t="s">
        <v>380</v>
      </c>
      <c r="C667" s="37" t="s">
        <v>2113</v>
      </c>
      <c r="D667" s="35">
        <v>43630</v>
      </c>
      <c r="E667" s="58">
        <v>6045.7</v>
      </c>
      <c r="F667" s="32" t="s">
        <v>1090</v>
      </c>
    </row>
    <row r="668" spans="1:6" ht="33.75" customHeight="1" x14ac:dyDescent="0.25">
      <c r="A668" s="21" t="s">
        <v>2741</v>
      </c>
      <c r="B668" s="22" t="s">
        <v>382</v>
      </c>
      <c r="C668" s="22" t="s">
        <v>2113</v>
      </c>
      <c r="D668" s="33">
        <v>43630</v>
      </c>
      <c r="E668" s="60">
        <v>5963.2</v>
      </c>
      <c r="F668" s="34" t="s">
        <v>1090</v>
      </c>
    </row>
    <row r="669" spans="1:6" ht="47.25" customHeight="1" x14ac:dyDescent="0.25">
      <c r="A669" s="24" t="s">
        <v>2742</v>
      </c>
      <c r="B669" s="25" t="s">
        <v>384</v>
      </c>
      <c r="C669" s="37" t="s">
        <v>2113</v>
      </c>
      <c r="D669" s="35">
        <v>43630</v>
      </c>
      <c r="E669" s="58">
        <v>6281.4</v>
      </c>
      <c r="F669" s="32" t="s">
        <v>1090</v>
      </c>
    </row>
    <row r="670" spans="1:6" ht="43.5" customHeight="1" x14ac:dyDescent="0.25">
      <c r="A670" s="21" t="s">
        <v>2743</v>
      </c>
      <c r="B670" s="22" t="s">
        <v>388</v>
      </c>
      <c r="C670" s="22" t="s">
        <v>2113</v>
      </c>
      <c r="D670" s="33">
        <v>43630</v>
      </c>
      <c r="E670" s="60">
        <v>6482.2</v>
      </c>
      <c r="F670" s="34" t="s">
        <v>1090</v>
      </c>
    </row>
    <row r="671" spans="1:6" x14ac:dyDescent="0.25">
      <c r="A671" s="24" t="s">
        <v>2744</v>
      </c>
      <c r="B671" s="25" t="s">
        <v>1845</v>
      </c>
      <c r="C671" s="37" t="s">
        <v>2113</v>
      </c>
      <c r="D671" s="35">
        <v>43630</v>
      </c>
      <c r="E671" s="58">
        <v>8438.2000000000007</v>
      </c>
      <c r="F671" s="32" t="s">
        <v>1090</v>
      </c>
    </row>
    <row r="672" spans="1:6" ht="40.5" customHeight="1" x14ac:dyDescent="0.25">
      <c r="A672" s="21" t="s">
        <v>2745</v>
      </c>
      <c r="B672" s="22" t="s">
        <v>699</v>
      </c>
      <c r="C672" s="22" t="s">
        <v>2113</v>
      </c>
      <c r="D672" s="33">
        <v>43630</v>
      </c>
      <c r="E672" s="60">
        <v>6735.2</v>
      </c>
      <c r="F672" s="34" t="s">
        <v>1090</v>
      </c>
    </row>
    <row r="673" spans="1:6" ht="48" customHeight="1" x14ac:dyDescent="0.25">
      <c r="A673" s="24" t="s">
        <v>2746</v>
      </c>
      <c r="B673" s="25" t="s">
        <v>845</v>
      </c>
      <c r="C673" s="37" t="s">
        <v>2113</v>
      </c>
      <c r="D673" s="35">
        <v>43630</v>
      </c>
      <c r="E673" s="58">
        <v>8083</v>
      </c>
      <c r="F673" s="32" t="s">
        <v>1090</v>
      </c>
    </row>
    <row r="674" spans="1:6" ht="47.25" customHeight="1" x14ac:dyDescent="0.25">
      <c r="A674" s="21" t="s">
        <v>2747</v>
      </c>
      <c r="B674" s="22" t="s">
        <v>860</v>
      </c>
      <c r="C674" s="22" t="s">
        <v>2113</v>
      </c>
      <c r="D674" s="33">
        <v>43630</v>
      </c>
      <c r="E674" s="60">
        <v>8083.1</v>
      </c>
      <c r="F674" s="34" t="s">
        <v>1090</v>
      </c>
    </row>
    <row r="675" spans="1:6" ht="46.5" customHeight="1" x14ac:dyDescent="0.25">
      <c r="A675" s="24" t="s">
        <v>2748</v>
      </c>
      <c r="B675" s="25" t="s">
        <v>863</v>
      </c>
      <c r="C675" s="37" t="s">
        <v>2113</v>
      </c>
      <c r="D675" s="35">
        <v>43630</v>
      </c>
      <c r="E675" s="58">
        <v>8011.7</v>
      </c>
      <c r="F675" s="32" t="s">
        <v>1090</v>
      </c>
    </row>
    <row r="676" spans="1:6" ht="51" customHeight="1" x14ac:dyDescent="0.25">
      <c r="A676" s="21" t="s">
        <v>2749</v>
      </c>
      <c r="B676" s="22" t="s">
        <v>865</v>
      </c>
      <c r="C676" s="22" t="s">
        <v>2113</v>
      </c>
      <c r="D676" s="33">
        <v>43630</v>
      </c>
      <c r="E676" s="60">
        <v>8083.1</v>
      </c>
      <c r="F676" s="34" t="s">
        <v>1090</v>
      </c>
    </row>
    <row r="677" spans="1:6" ht="46.5" customHeight="1" x14ac:dyDescent="0.25">
      <c r="A677" s="24" t="s">
        <v>2750</v>
      </c>
      <c r="B677" s="25" t="s">
        <v>705</v>
      </c>
      <c r="C677" s="37" t="s">
        <v>2113</v>
      </c>
      <c r="D677" s="35">
        <v>43630</v>
      </c>
      <c r="E677" s="58">
        <v>5878.4</v>
      </c>
      <c r="F677" s="32" t="s">
        <v>1090</v>
      </c>
    </row>
    <row r="678" spans="1:6" ht="43.5" customHeight="1" x14ac:dyDescent="0.25">
      <c r="A678" s="21" t="s">
        <v>2751</v>
      </c>
      <c r="B678" s="22" t="s">
        <v>464</v>
      </c>
      <c r="C678" s="22" t="s">
        <v>2113</v>
      </c>
      <c r="D678" s="33">
        <v>43630</v>
      </c>
      <c r="E678" s="60">
        <v>16029.2</v>
      </c>
      <c r="F678" s="34" t="s">
        <v>1090</v>
      </c>
    </row>
    <row r="679" spans="1:6" ht="51.75" customHeight="1" x14ac:dyDescent="0.25">
      <c r="A679" s="24" t="s">
        <v>2752</v>
      </c>
      <c r="B679" s="25" t="s">
        <v>897</v>
      </c>
      <c r="C679" s="37" t="s">
        <v>2113</v>
      </c>
      <c r="D679" s="35">
        <v>43630</v>
      </c>
      <c r="E679" s="58">
        <v>7352.5</v>
      </c>
      <c r="F679" s="32" t="s">
        <v>1090</v>
      </c>
    </row>
    <row r="680" spans="1:6" ht="42.75" customHeight="1" x14ac:dyDescent="0.25">
      <c r="A680" s="21" t="s">
        <v>2753</v>
      </c>
      <c r="B680" s="22" t="s">
        <v>480</v>
      </c>
      <c r="C680" s="22" t="s">
        <v>2113</v>
      </c>
      <c r="D680" s="33">
        <v>43630</v>
      </c>
      <c r="E680" s="60">
        <v>16029.2</v>
      </c>
      <c r="F680" s="34" t="s">
        <v>1090</v>
      </c>
    </row>
    <row r="681" spans="1:6" ht="43.5" customHeight="1" x14ac:dyDescent="0.25">
      <c r="A681" s="24" t="s">
        <v>2754</v>
      </c>
      <c r="B681" s="25" t="s">
        <v>905</v>
      </c>
      <c r="C681" s="37" t="s">
        <v>2113</v>
      </c>
      <c r="D681" s="35">
        <v>43630</v>
      </c>
      <c r="E681" s="58">
        <v>8083</v>
      </c>
      <c r="F681" s="32" t="s">
        <v>1090</v>
      </c>
    </row>
    <row r="682" spans="1:6" ht="43.5" customHeight="1" x14ac:dyDescent="0.25">
      <c r="A682" s="21" t="s">
        <v>2755</v>
      </c>
      <c r="B682" s="22" t="s">
        <v>907</v>
      </c>
      <c r="C682" s="22" t="s">
        <v>2756</v>
      </c>
      <c r="D682" s="33">
        <v>43630</v>
      </c>
      <c r="E682" s="60">
        <v>8576</v>
      </c>
      <c r="F682" s="34" t="s">
        <v>1090</v>
      </c>
    </row>
    <row r="683" spans="1:6" ht="49.5" customHeight="1" x14ac:dyDescent="0.25">
      <c r="A683" s="24" t="s">
        <v>2757</v>
      </c>
      <c r="B683" s="25" t="s">
        <v>911</v>
      </c>
      <c r="C683" s="37" t="s">
        <v>2756</v>
      </c>
      <c r="D683" s="35">
        <v>43630</v>
      </c>
      <c r="E683" s="58">
        <v>7985</v>
      </c>
      <c r="F683" s="32" t="s">
        <v>1090</v>
      </c>
    </row>
    <row r="684" spans="1:6" ht="33.75" customHeight="1" x14ac:dyDescent="0.25">
      <c r="A684" s="21" t="s">
        <v>2758</v>
      </c>
      <c r="B684" s="22" t="s">
        <v>927</v>
      </c>
      <c r="C684" s="22" t="s">
        <v>2113</v>
      </c>
      <c r="D684" s="33">
        <v>43630</v>
      </c>
      <c r="E684" s="60">
        <v>16029.3</v>
      </c>
      <c r="F684" s="34" t="s">
        <v>1090</v>
      </c>
    </row>
    <row r="685" spans="1:6" x14ac:dyDescent="0.25">
      <c r="A685" s="24" t="s">
        <v>2759</v>
      </c>
      <c r="B685" s="25" t="s">
        <v>1219</v>
      </c>
      <c r="C685" s="37" t="s">
        <v>2113</v>
      </c>
      <c r="D685" s="35">
        <v>43630</v>
      </c>
      <c r="E685" s="58">
        <v>16029.3</v>
      </c>
      <c r="F685" s="32" t="s">
        <v>1090</v>
      </c>
    </row>
    <row r="686" spans="1:6" x14ac:dyDescent="0.25">
      <c r="A686" s="21" t="s">
        <v>2760</v>
      </c>
      <c r="B686" s="22" t="s">
        <v>506</v>
      </c>
      <c r="C686" s="22" t="s">
        <v>2113</v>
      </c>
      <c r="D686" s="33">
        <v>43630</v>
      </c>
      <c r="E686" s="60">
        <v>16029.3</v>
      </c>
      <c r="F686" s="34" t="s">
        <v>1090</v>
      </c>
    </row>
    <row r="687" spans="1:6" ht="84.75" customHeight="1" x14ac:dyDescent="0.25">
      <c r="A687" s="24" t="s">
        <v>2761</v>
      </c>
      <c r="B687" s="25" t="s">
        <v>941</v>
      </c>
      <c r="C687" s="37" t="s">
        <v>2762</v>
      </c>
      <c r="D687" s="35">
        <v>43630</v>
      </c>
      <c r="E687" s="58">
        <v>5902.7</v>
      </c>
      <c r="F687" s="32" t="s">
        <v>1090</v>
      </c>
    </row>
    <row r="688" spans="1:6" ht="68.25" customHeight="1" x14ac:dyDescent="0.25">
      <c r="A688" s="21" t="s">
        <v>2763</v>
      </c>
      <c r="B688" s="22" t="s">
        <v>952</v>
      </c>
      <c r="C688" s="22" t="s">
        <v>2764</v>
      </c>
      <c r="D688" s="33">
        <v>43630</v>
      </c>
      <c r="E688" s="60">
        <v>6947.7</v>
      </c>
      <c r="F688" s="34" t="s">
        <v>1090</v>
      </c>
    </row>
    <row r="689" spans="1:6" ht="42" customHeight="1" x14ac:dyDescent="0.25">
      <c r="A689" s="24" t="s">
        <v>2765</v>
      </c>
      <c r="B689" s="25" t="s">
        <v>536</v>
      </c>
      <c r="C689" s="37" t="s">
        <v>2113</v>
      </c>
      <c r="D689" s="35">
        <v>43630</v>
      </c>
      <c r="E689" s="58">
        <v>6354.3</v>
      </c>
      <c r="F689" s="32" t="s">
        <v>1090</v>
      </c>
    </row>
    <row r="690" spans="1:6" ht="45" customHeight="1" x14ac:dyDescent="0.25">
      <c r="A690" s="21" t="s">
        <v>2766</v>
      </c>
      <c r="B690" s="22" t="s">
        <v>980</v>
      </c>
      <c r="C690" s="22" t="s">
        <v>2113</v>
      </c>
      <c r="D690" s="33">
        <v>43630</v>
      </c>
      <c r="E690" s="60">
        <v>23929.4</v>
      </c>
      <c r="F690" s="34" t="s">
        <v>1090</v>
      </c>
    </row>
    <row r="691" spans="1:6" x14ac:dyDescent="0.25">
      <c r="A691" s="24" t="s">
        <v>2767</v>
      </c>
      <c r="B691" s="25" t="s">
        <v>1199</v>
      </c>
      <c r="C691" s="37" t="s">
        <v>2113</v>
      </c>
      <c r="D691" s="35">
        <v>43630</v>
      </c>
      <c r="E691" s="58">
        <v>5537.5</v>
      </c>
      <c r="F691" s="32" t="s">
        <v>1090</v>
      </c>
    </row>
    <row r="692" spans="1:6" x14ac:dyDescent="0.25">
      <c r="A692" s="21" t="s">
        <v>2768</v>
      </c>
      <c r="B692" s="22" t="s">
        <v>1494</v>
      </c>
      <c r="C692" s="22" t="s">
        <v>2113</v>
      </c>
      <c r="D692" s="33">
        <v>43630</v>
      </c>
      <c r="E692" s="60">
        <v>5475.3</v>
      </c>
      <c r="F692" s="34" t="s">
        <v>1090</v>
      </c>
    </row>
    <row r="693" spans="1:6" x14ac:dyDescent="0.25">
      <c r="A693" s="24" t="s">
        <v>2769</v>
      </c>
      <c r="B693" s="25" t="s">
        <v>1745</v>
      </c>
      <c r="C693" s="37" t="s">
        <v>2113</v>
      </c>
      <c r="D693" s="35">
        <v>43630</v>
      </c>
      <c r="E693" s="58">
        <v>6354.2</v>
      </c>
      <c r="F693" s="32" t="s">
        <v>1090</v>
      </c>
    </row>
    <row r="694" spans="1:6" x14ac:dyDescent="0.25">
      <c r="A694" s="21" t="s">
        <v>2770</v>
      </c>
      <c r="B694" s="22" t="s">
        <v>1849</v>
      </c>
      <c r="C694" s="22" t="s">
        <v>2113</v>
      </c>
      <c r="D694" s="33">
        <v>43630</v>
      </c>
      <c r="E694" s="60">
        <v>16029.1</v>
      </c>
      <c r="F694" s="34" t="s">
        <v>1090</v>
      </c>
    </row>
    <row r="695" spans="1:6" x14ac:dyDescent="0.25">
      <c r="A695" s="24" t="s">
        <v>2771</v>
      </c>
      <c r="B695" s="25" t="s">
        <v>2070</v>
      </c>
      <c r="C695" s="37" t="s">
        <v>2113</v>
      </c>
      <c r="D695" s="35">
        <v>43630</v>
      </c>
      <c r="E695" s="58">
        <v>6354.2</v>
      </c>
      <c r="F695" s="32" t="s">
        <v>1090</v>
      </c>
    </row>
    <row r="696" spans="1:6" ht="75.75" customHeight="1" x14ac:dyDescent="0.25">
      <c r="A696" s="21" t="s">
        <v>2772</v>
      </c>
      <c r="B696" s="22" t="s">
        <v>549</v>
      </c>
      <c r="C696" s="22" t="s">
        <v>2773</v>
      </c>
      <c r="D696" s="33">
        <v>43630</v>
      </c>
      <c r="E696" s="60">
        <v>2257.21</v>
      </c>
      <c r="F696" s="34" t="s">
        <v>1090</v>
      </c>
    </row>
    <row r="697" spans="1:6" x14ac:dyDescent="0.25">
      <c r="A697" s="24" t="s">
        <v>2774</v>
      </c>
      <c r="B697" s="25" t="s">
        <v>348</v>
      </c>
      <c r="C697" s="37" t="s">
        <v>2113</v>
      </c>
      <c r="D697" s="35">
        <v>43630</v>
      </c>
      <c r="E697" s="58">
        <v>6824.5</v>
      </c>
      <c r="F697" s="32" t="s">
        <v>1090</v>
      </c>
    </row>
    <row r="698" spans="1:6" x14ac:dyDescent="0.25">
      <c r="A698" s="21" t="s">
        <v>2775</v>
      </c>
      <c r="B698" s="22" t="s">
        <v>20</v>
      </c>
      <c r="C698" s="22" t="s">
        <v>20</v>
      </c>
      <c r="D698" s="33">
        <v>43630</v>
      </c>
      <c r="E698" s="60">
        <v>0</v>
      </c>
      <c r="F698" s="34" t="s">
        <v>1090</v>
      </c>
    </row>
    <row r="699" spans="1:6" ht="28.5" x14ac:dyDescent="0.25">
      <c r="A699" s="24" t="s">
        <v>2776</v>
      </c>
      <c r="B699" s="25" t="s">
        <v>2778</v>
      </c>
      <c r="C699" s="37" t="s">
        <v>2777</v>
      </c>
      <c r="D699" s="35">
        <v>43630</v>
      </c>
      <c r="E699" s="58">
        <v>2793.8</v>
      </c>
      <c r="F699" s="32" t="s">
        <v>1090</v>
      </c>
    </row>
    <row r="700" spans="1:6" x14ac:dyDescent="0.25">
      <c r="A700" s="21" t="s">
        <v>16</v>
      </c>
      <c r="B700" s="22" t="s">
        <v>1974</v>
      </c>
      <c r="C700" s="22" t="s">
        <v>2779</v>
      </c>
      <c r="D700" s="33">
        <v>43633</v>
      </c>
      <c r="E700" s="60">
        <v>1169057</v>
      </c>
      <c r="F700" s="34">
        <v>165694876</v>
      </c>
    </row>
    <row r="701" spans="1:6" x14ac:dyDescent="0.25">
      <c r="A701" s="24" t="s">
        <v>16</v>
      </c>
      <c r="B701" s="25" t="s">
        <v>2780</v>
      </c>
      <c r="C701" s="37" t="s">
        <v>2780</v>
      </c>
      <c r="D701" s="35">
        <v>43633</v>
      </c>
      <c r="E701" s="58">
        <v>554677.47</v>
      </c>
      <c r="F701" s="32">
        <v>165694876</v>
      </c>
    </row>
    <row r="702" spans="1:6" x14ac:dyDescent="0.25">
      <c r="A702" s="21" t="s">
        <v>16</v>
      </c>
      <c r="B702" s="22" t="s">
        <v>1885</v>
      </c>
      <c r="C702" s="22" t="s">
        <v>2781</v>
      </c>
      <c r="D702" s="33">
        <v>43633</v>
      </c>
      <c r="E702" s="60">
        <v>21277.39</v>
      </c>
      <c r="F702" s="34">
        <v>165694876</v>
      </c>
    </row>
    <row r="703" spans="1:6" ht="70.5" customHeight="1" x14ac:dyDescent="0.25">
      <c r="A703" s="24" t="s">
        <v>16</v>
      </c>
      <c r="B703" s="25" t="s">
        <v>2783</v>
      </c>
      <c r="C703" s="37" t="s">
        <v>2782</v>
      </c>
      <c r="D703" s="35">
        <v>43634</v>
      </c>
      <c r="E703" s="58">
        <v>300000</v>
      </c>
      <c r="F703" s="32">
        <v>165694876</v>
      </c>
    </row>
    <row r="704" spans="1:6" ht="69.75" customHeight="1" x14ac:dyDescent="0.25">
      <c r="A704" s="21" t="s">
        <v>16</v>
      </c>
      <c r="B704" s="22" t="s">
        <v>2785</v>
      </c>
      <c r="C704" s="22" t="s">
        <v>2784</v>
      </c>
      <c r="D704" s="33">
        <v>43634</v>
      </c>
      <c r="E704" s="60">
        <v>200000</v>
      </c>
      <c r="F704" s="34">
        <v>165694876</v>
      </c>
    </row>
    <row r="705" spans="1:6" x14ac:dyDescent="0.25">
      <c r="A705" s="24" t="s">
        <v>2786</v>
      </c>
      <c r="B705" s="25" t="s">
        <v>1962</v>
      </c>
      <c r="C705" s="37" t="s">
        <v>1982</v>
      </c>
      <c r="D705" s="35">
        <v>43635</v>
      </c>
      <c r="E705" s="58">
        <v>9890.93</v>
      </c>
      <c r="F705" s="32">
        <v>165694876</v>
      </c>
    </row>
    <row r="706" spans="1:6" ht="70.5" customHeight="1" x14ac:dyDescent="0.25">
      <c r="A706" s="21" t="s">
        <v>16</v>
      </c>
      <c r="B706" s="22" t="s">
        <v>1966</v>
      </c>
      <c r="C706" s="22" t="s">
        <v>2787</v>
      </c>
      <c r="D706" s="33">
        <v>43637</v>
      </c>
      <c r="E706" s="60">
        <v>147062.74</v>
      </c>
      <c r="F706" s="34">
        <v>165694876</v>
      </c>
    </row>
    <row r="707" spans="1:6" ht="69.75" customHeight="1" x14ac:dyDescent="0.25">
      <c r="A707" s="24" t="s">
        <v>16</v>
      </c>
      <c r="B707" s="25" t="s">
        <v>2789</v>
      </c>
      <c r="C707" s="37" t="s">
        <v>2788</v>
      </c>
      <c r="D707" s="35">
        <v>43637</v>
      </c>
      <c r="E707" s="58">
        <v>3886</v>
      </c>
      <c r="F707" s="32">
        <v>165694876</v>
      </c>
    </row>
    <row r="708" spans="1:6" ht="63.75" customHeight="1" x14ac:dyDescent="0.25">
      <c r="A708" s="21" t="s">
        <v>16</v>
      </c>
      <c r="B708" s="22" t="s">
        <v>2791</v>
      </c>
      <c r="C708" s="22" t="s">
        <v>2790</v>
      </c>
      <c r="D708" s="33">
        <v>43637</v>
      </c>
      <c r="E708" s="60">
        <v>3053.7</v>
      </c>
      <c r="F708" s="34">
        <v>165694876</v>
      </c>
    </row>
    <row r="709" spans="1:6" ht="87.75" customHeight="1" x14ac:dyDescent="0.25">
      <c r="A709" s="24" t="s">
        <v>16</v>
      </c>
      <c r="B709" s="25" t="s">
        <v>2793</v>
      </c>
      <c r="C709" s="37" t="s">
        <v>2792</v>
      </c>
      <c r="D709" s="35">
        <v>43637</v>
      </c>
      <c r="E709" s="58">
        <v>17769.72</v>
      </c>
      <c r="F709" s="32">
        <v>165694876</v>
      </c>
    </row>
    <row r="710" spans="1:6" ht="51" customHeight="1" x14ac:dyDescent="0.25">
      <c r="A710" s="21" t="s">
        <v>16</v>
      </c>
      <c r="B710" s="22" t="s">
        <v>2795</v>
      </c>
      <c r="C710" s="22" t="s">
        <v>2794</v>
      </c>
      <c r="D710" s="33">
        <v>43637</v>
      </c>
      <c r="E710" s="60">
        <v>5602.8</v>
      </c>
      <c r="F710" s="34">
        <v>165694876</v>
      </c>
    </row>
    <row r="711" spans="1:6" ht="88.5" customHeight="1" x14ac:dyDescent="0.25">
      <c r="A711" s="24" t="s">
        <v>16</v>
      </c>
      <c r="B711" s="25" t="s">
        <v>1964</v>
      </c>
      <c r="C711" s="37" t="s">
        <v>2796</v>
      </c>
      <c r="D711" s="35">
        <v>43637</v>
      </c>
      <c r="E711" s="58">
        <v>103945.12</v>
      </c>
      <c r="F711" s="32">
        <v>165694876</v>
      </c>
    </row>
    <row r="712" spans="1:6" ht="123" customHeight="1" x14ac:dyDescent="0.25">
      <c r="A712" s="21" t="s">
        <v>16</v>
      </c>
      <c r="B712" s="22" t="s">
        <v>2108</v>
      </c>
      <c r="C712" s="22" t="s">
        <v>2797</v>
      </c>
      <c r="D712" s="33">
        <v>43637</v>
      </c>
      <c r="E712" s="60">
        <v>11977</v>
      </c>
      <c r="F712" s="34">
        <v>165694876</v>
      </c>
    </row>
    <row r="713" spans="1:6" ht="56.25" customHeight="1" x14ac:dyDescent="0.25">
      <c r="A713" s="24" t="s">
        <v>16</v>
      </c>
      <c r="B713" s="25" t="s">
        <v>2798</v>
      </c>
      <c r="C713" s="37" t="s">
        <v>2798</v>
      </c>
      <c r="D713" s="35">
        <v>43637</v>
      </c>
      <c r="E713" s="58">
        <v>74221.710000000006</v>
      </c>
      <c r="F713" s="32">
        <v>165694876</v>
      </c>
    </row>
    <row r="714" spans="1:6" ht="76.5" customHeight="1" x14ac:dyDescent="0.25">
      <c r="A714" s="21" t="s">
        <v>16</v>
      </c>
      <c r="B714" s="22" t="s">
        <v>2791</v>
      </c>
      <c r="C714" s="22" t="s">
        <v>2799</v>
      </c>
      <c r="D714" s="33">
        <v>43641</v>
      </c>
      <c r="E714" s="60">
        <v>3350000</v>
      </c>
      <c r="F714" s="34">
        <v>165694876</v>
      </c>
    </row>
    <row r="715" spans="1:6" ht="70.5" customHeight="1" x14ac:dyDescent="0.25">
      <c r="A715" s="24" t="s">
        <v>16</v>
      </c>
      <c r="B715" s="25" t="s">
        <v>2801</v>
      </c>
      <c r="C715" s="37" t="s">
        <v>2800</v>
      </c>
      <c r="D715" s="35">
        <v>43644</v>
      </c>
      <c r="E715" s="58">
        <v>864555.3</v>
      </c>
      <c r="F715" s="32">
        <v>165694876</v>
      </c>
    </row>
    <row r="716" spans="1:6" ht="60.75" customHeight="1" x14ac:dyDescent="0.25">
      <c r="A716" s="21" t="s">
        <v>16</v>
      </c>
      <c r="B716" s="22" t="s">
        <v>2803</v>
      </c>
      <c r="C716" s="22" t="s">
        <v>2802</v>
      </c>
      <c r="D716" s="33">
        <v>43644</v>
      </c>
      <c r="E716" s="60">
        <v>3028977.54</v>
      </c>
      <c r="F716" s="34">
        <v>165694876</v>
      </c>
    </row>
    <row r="717" spans="1:6" ht="70.5" customHeight="1" x14ac:dyDescent="0.25">
      <c r="A717" s="24" t="s">
        <v>16</v>
      </c>
      <c r="B717" s="25" t="s">
        <v>2805</v>
      </c>
      <c r="C717" s="37" t="s">
        <v>2804</v>
      </c>
      <c r="D717" s="35">
        <v>43644</v>
      </c>
      <c r="E717" s="58">
        <v>34600.879999999997</v>
      </c>
      <c r="F717" s="32">
        <v>165694876</v>
      </c>
    </row>
    <row r="718" spans="1:6" ht="62.25" customHeight="1" x14ac:dyDescent="0.25">
      <c r="A718" s="21" t="s">
        <v>16</v>
      </c>
      <c r="B718" s="22" t="s">
        <v>1980</v>
      </c>
      <c r="C718" s="22" t="s">
        <v>2806</v>
      </c>
      <c r="D718" s="33">
        <v>43644</v>
      </c>
      <c r="E718" s="60">
        <v>583384.06999999995</v>
      </c>
      <c r="F718" s="34">
        <v>165694876</v>
      </c>
    </row>
    <row r="719" spans="1:6" ht="90" customHeight="1" x14ac:dyDescent="0.25">
      <c r="A719" s="24" t="s">
        <v>16</v>
      </c>
      <c r="B719" s="25" t="s">
        <v>2808</v>
      </c>
      <c r="C719" s="37" t="s">
        <v>2807</v>
      </c>
      <c r="D719" s="35">
        <v>43644</v>
      </c>
      <c r="E719" s="58">
        <v>40535</v>
      </c>
      <c r="F719" s="32">
        <v>165694876</v>
      </c>
    </row>
    <row r="720" spans="1:6" ht="71.25" customHeight="1" x14ac:dyDescent="0.25">
      <c r="A720" s="21" t="s">
        <v>16</v>
      </c>
      <c r="B720" s="22" t="s">
        <v>1991</v>
      </c>
      <c r="C720" s="22" t="s">
        <v>2809</v>
      </c>
      <c r="D720" s="33">
        <v>43644</v>
      </c>
      <c r="E720" s="60">
        <v>479478.7</v>
      </c>
      <c r="F720" s="34">
        <v>165694876</v>
      </c>
    </row>
    <row r="721" spans="1:6" ht="45.75" customHeight="1" x14ac:dyDescent="0.25">
      <c r="A721" s="24" t="s">
        <v>16</v>
      </c>
      <c r="B721" s="25" t="s">
        <v>2811</v>
      </c>
      <c r="C721" s="37" t="s">
        <v>2810</v>
      </c>
      <c r="D721" s="35">
        <v>43644</v>
      </c>
      <c r="E721" s="58">
        <v>295666.03999999998</v>
      </c>
      <c r="F721" s="32">
        <v>165694876</v>
      </c>
    </row>
    <row r="722" spans="1:6" ht="68.25" customHeight="1" x14ac:dyDescent="0.25">
      <c r="A722" s="21" t="s">
        <v>16</v>
      </c>
      <c r="B722" s="22" t="s">
        <v>2813</v>
      </c>
      <c r="C722" s="22" t="s">
        <v>2812</v>
      </c>
      <c r="D722" s="33">
        <v>43644</v>
      </c>
      <c r="E722" s="60">
        <v>21203.53</v>
      </c>
      <c r="F722" s="34">
        <v>165694876</v>
      </c>
    </row>
    <row r="723" spans="1:6" ht="93" customHeight="1" x14ac:dyDescent="0.25">
      <c r="A723" s="24" t="s">
        <v>16</v>
      </c>
      <c r="B723" s="25" t="s">
        <v>2815</v>
      </c>
      <c r="C723" s="37" t="s">
        <v>2814</v>
      </c>
      <c r="D723" s="35">
        <v>43644</v>
      </c>
      <c r="E723" s="58">
        <v>420408.57</v>
      </c>
      <c r="F723" s="32">
        <v>165694876</v>
      </c>
    </row>
    <row r="724" spans="1:6" ht="66" customHeight="1" x14ac:dyDescent="0.25">
      <c r="A724" s="21" t="s">
        <v>16</v>
      </c>
      <c r="B724" s="22" t="s">
        <v>1972</v>
      </c>
      <c r="C724" s="22" t="s">
        <v>2816</v>
      </c>
      <c r="D724" s="33">
        <v>43644</v>
      </c>
      <c r="E724" s="60">
        <v>107555.2</v>
      </c>
      <c r="F724" s="34">
        <v>165694876</v>
      </c>
    </row>
    <row r="725" spans="1:6" ht="79.5" customHeight="1" x14ac:dyDescent="0.25">
      <c r="A725" s="24" t="s">
        <v>16</v>
      </c>
      <c r="B725" s="25" t="s">
        <v>2803</v>
      </c>
      <c r="C725" s="37" t="s">
        <v>2817</v>
      </c>
      <c r="D725" s="35">
        <v>43645</v>
      </c>
      <c r="E725" s="58">
        <v>3028977.54</v>
      </c>
      <c r="F725" s="32">
        <v>165694876</v>
      </c>
    </row>
    <row r="726" spans="1:6" ht="90.75" customHeight="1" x14ac:dyDescent="0.25">
      <c r="A726" s="21" t="s">
        <v>16</v>
      </c>
      <c r="B726" s="22" t="s">
        <v>1995</v>
      </c>
      <c r="C726" s="22" t="s">
        <v>2818</v>
      </c>
      <c r="D726" s="33">
        <v>43637</v>
      </c>
      <c r="E726" s="60">
        <v>74221.710000000006</v>
      </c>
      <c r="F726" s="34">
        <v>165695368</v>
      </c>
    </row>
    <row r="727" spans="1:6" ht="86.25" customHeight="1" x14ac:dyDescent="0.25">
      <c r="A727" s="24" t="s">
        <v>16</v>
      </c>
      <c r="B727" s="25" t="s">
        <v>1995</v>
      </c>
      <c r="C727" s="37" t="s">
        <v>2819</v>
      </c>
      <c r="D727" s="35">
        <v>43644</v>
      </c>
      <c r="E727" s="58">
        <v>2300.3000000000002</v>
      </c>
      <c r="F727" s="32">
        <v>165695368</v>
      </c>
    </row>
    <row r="728" spans="1:6" ht="111" customHeight="1" x14ac:dyDescent="0.25">
      <c r="A728" s="21" t="s">
        <v>16</v>
      </c>
      <c r="B728" s="22" t="s">
        <v>1997</v>
      </c>
      <c r="C728" s="22" t="s">
        <v>2820</v>
      </c>
      <c r="D728" s="33">
        <v>43644</v>
      </c>
      <c r="E728" s="60">
        <v>224740</v>
      </c>
      <c r="F728" s="34">
        <v>165695368</v>
      </c>
    </row>
    <row r="729" spans="1:6" ht="50.25" customHeight="1" x14ac:dyDescent="0.25">
      <c r="A729" s="24"/>
      <c r="B729" s="25"/>
      <c r="C729" s="37" t="s">
        <v>7</v>
      </c>
      <c r="D729" s="35"/>
      <c r="E729" s="58"/>
      <c r="F729" s="32">
        <v>165695252</v>
      </c>
    </row>
    <row r="730" spans="1:6" ht="28.5" x14ac:dyDescent="0.25">
      <c r="A730" s="21" t="s">
        <v>25</v>
      </c>
      <c r="B730" s="22" t="s">
        <v>1648</v>
      </c>
      <c r="C730" s="22" t="s">
        <v>2821</v>
      </c>
      <c r="D730" s="33">
        <v>43633</v>
      </c>
      <c r="E730" s="60">
        <v>65502</v>
      </c>
      <c r="F730" s="34">
        <v>165841941</v>
      </c>
    </row>
    <row r="731" spans="1:6" ht="40.5" customHeight="1" x14ac:dyDescent="0.25">
      <c r="A731" s="24" t="s">
        <v>25</v>
      </c>
      <c r="B731" s="25" t="s">
        <v>1648</v>
      </c>
      <c r="C731" s="37" t="s">
        <v>1998</v>
      </c>
      <c r="D731" s="35">
        <v>43637</v>
      </c>
      <c r="E731" s="58">
        <v>235746</v>
      </c>
      <c r="F731" s="32">
        <v>165841941</v>
      </c>
    </row>
    <row r="732" spans="1:6" ht="30" customHeight="1" x14ac:dyDescent="0.25">
      <c r="A732" s="21" t="s">
        <v>25</v>
      </c>
      <c r="B732" s="22" t="s">
        <v>1648</v>
      </c>
      <c r="C732" s="22" t="s">
        <v>27</v>
      </c>
      <c r="D732" s="33">
        <v>43643</v>
      </c>
      <c r="E732" s="60">
        <v>229308</v>
      </c>
      <c r="F732" s="34">
        <v>165841941</v>
      </c>
    </row>
    <row r="733" spans="1:6" ht="28.5" x14ac:dyDescent="0.25">
      <c r="A733" s="24" t="s">
        <v>25</v>
      </c>
      <c r="B733" s="25" t="s">
        <v>1648</v>
      </c>
      <c r="C733" s="37" t="s">
        <v>2822</v>
      </c>
      <c r="D733" s="35">
        <v>43633</v>
      </c>
      <c r="E733" s="58">
        <v>1200001.76</v>
      </c>
      <c r="F733" s="32" t="s">
        <v>8</v>
      </c>
    </row>
    <row r="734" spans="1:6" ht="28.5" x14ac:dyDescent="0.25">
      <c r="A734" s="21" t="s">
        <v>25</v>
      </c>
      <c r="B734" s="22" t="s">
        <v>1648</v>
      </c>
      <c r="C734" s="22" t="s">
        <v>26</v>
      </c>
      <c r="D734" s="33">
        <v>43634</v>
      </c>
      <c r="E734" s="60">
        <v>500002.95</v>
      </c>
      <c r="F734" s="34" t="s">
        <v>8</v>
      </c>
    </row>
    <row r="735" spans="1:6" ht="28.5" x14ac:dyDescent="0.25">
      <c r="A735" s="24" t="s">
        <v>25</v>
      </c>
      <c r="B735" s="25" t="s">
        <v>1648</v>
      </c>
      <c r="C735" s="37" t="s">
        <v>26</v>
      </c>
      <c r="D735" s="35">
        <v>43637</v>
      </c>
      <c r="E735" s="58">
        <v>100001.26</v>
      </c>
      <c r="F735" s="32" t="s">
        <v>8</v>
      </c>
    </row>
    <row r="736" spans="1:6" ht="28.5" x14ac:dyDescent="0.25">
      <c r="A736" s="21" t="s">
        <v>25</v>
      </c>
      <c r="B736" s="22" t="s">
        <v>1648</v>
      </c>
      <c r="C736" s="22" t="s">
        <v>26</v>
      </c>
      <c r="D736" s="33">
        <v>43641</v>
      </c>
      <c r="E736" s="60">
        <v>3350002.77</v>
      </c>
      <c r="F736" s="34" t="s">
        <v>8</v>
      </c>
    </row>
    <row r="737" spans="1:6" ht="38.25" customHeight="1" x14ac:dyDescent="0.25">
      <c r="A737" s="24" t="s">
        <v>25</v>
      </c>
      <c r="B737" s="25" t="s">
        <v>1648</v>
      </c>
      <c r="C737" s="37" t="s">
        <v>27</v>
      </c>
      <c r="D737" s="35">
        <v>43644</v>
      </c>
      <c r="E737" s="58">
        <v>2600000</v>
      </c>
      <c r="F737" s="32" t="s">
        <v>8</v>
      </c>
    </row>
    <row r="738" spans="1:6" ht="28.5" x14ac:dyDescent="0.25">
      <c r="A738" s="21" t="s">
        <v>25</v>
      </c>
      <c r="B738" s="22" t="s">
        <v>1648</v>
      </c>
      <c r="C738" s="22" t="s">
        <v>771</v>
      </c>
      <c r="D738" s="33">
        <v>43644</v>
      </c>
      <c r="E738" s="60">
        <v>228000</v>
      </c>
      <c r="F738" s="34" t="s">
        <v>8</v>
      </c>
    </row>
    <row r="739" spans="1:6" ht="28.5" x14ac:dyDescent="0.25">
      <c r="A739" s="24" t="s">
        <v>25</v>
      </c>
      <c r="B739" s="25" t="s">
        <v>1648</v>
      </c>
      <c r="C739" s="37" t="s">
        <v>26</v>
      </c>
      <c r="D739" s="35">
        <v>43644</v>
      </c>
      <c r="E739" s="58">
        <v>6672000.9800000004</v>
      </c>
      <c r="F739" s="32" t="s">
        <v>8</v>
      </c>
    </row>
    <row r="740" spans="1:6" x14ac:dyDescent="0.25">
      <c r="A740" s="21" t="s">
        <v>2823</v>
      </c>
      <c r="B740" s="22" t="s">
        <v>2825</v>
      </c>
      <c r="C740" s="22" t="s">
        <v>2824</v>
      </c>
      <c r="D740" s="33">
        <v>43644</v>
      </c>
      <c r="E740" s="60">
        <v>2332808</v>
      </c>
      <c r="F740" s="34" t="s">
        <v>1090</v>
      </c>
    </row>
    <row r="741" spans="1:6" x14ac:dyDescent="0.25">
      <c r="A741" s="24" t="s">
        <v>2826</v>
      </c>
      <c r="B741" s="25" t="s">
        <v>2827</v>
      </c>
      <c r="C741" s="37" t="s">
        <v>2824</v>
      </c>
      <c r="D741" s="35">
        <v>43644</v>
      </c>
      <c r="E741" s="58">
        <v>8195.5</v>
      </c>
      <c r="F741" s="32" t="s">
        <v>1090</v>
      </c>
    </row>
    <row r="742" spans="1:6" x14ac:dyDescent="0.25">
      <c r="A742" s="21" t="s">
        <v>2828</v>
      </c>
      <c r="B742" s="22" t="s">
        <v>330</v>
      </c>
      <c r="C742" s="22" t="s">
        <v>2824</v>
      </c>
      <c r="D742" s="33">
        <v>43644</v>
      </c>
      <c r="E742" s="60">
        <v>5515.9</v>
      </c>
      <c r="F742" s="34" t="s">
        <v>1090</v>
      </c>
    </row>
    <row r="743" spans="1:6" ht="48.75" customHeight="1" x14ac:dyDescent="0.25">
      <c r="A743" s="24" t="s">
        <v>2829</v>
      </c>
      <c r="B743" s="25" t="s">
        <v>334</v>
      </c>
      <c r="C743" s="37" t="s">
        <v>2824</v>
      </c>
      <c r="D743" s="35">
        <v>43644</v>
      </c>
      <c r="E743" s="58">
        <v>5878.4</v>
      </c>
      <c r="F743" s="32" t="s">
        <v>1090</v>
      </c>
    </row>
    <row r="744" spans="1:6" ht="36" customHeight="1" x14ac:dyDescent="0.25">
      <c r="A744" s="21" t="s">
        <v>2830</v>
      </c>
      <c r="B744" s="22" t="s">
        <v>336</v>
      </c>
      <c r="C744" s="22" t="s">
        <v>2824</v>
      </c>
      <c r="D744" s="33">
        <v>43644</v>
      </c>
      <c r="E744" s="60">
        <v>9727.2999999999993</v>
      </c>
      <c r="F744" s="34" t="s">
        <v>1090</v>
      </c>
    </row>
    <row r="745" spans="1:6" x14ac:dyDescent="0.25">
      <c r="A745" s="24" t="s">
        <v>2831</v>
      </c>
      <c r="B745" s="25" t="s">
        <v>338</v>
      </c>
      <c r="C745" s="37" t="s">
        <v>2824</v>
      </c>
      <c r="D745" s="35">
        <v>43644</v>
      </c>
      <c r="E745" s="58">
        <v>6733.9</v>
      </c>
      <c r="F745" s="32" t="s">
        <v>1090</v>
      </c>
    </row>
    <row r="746" spans="1:6" x14ac:dyDescent="0.25">
      <c r="A746" s="21" t="s">
        <v>2832</v>
      </c>
      <c r="B746" s="22" t="s">
        <v>340</v>
      </c>
      <c r="C746" s="22" t="s">
        <v>2824</v>
      </c>
      <c r="D746" s="33">
        <v>43644</v>
      </c>
      <c r="E746" s="60">
        <v>5685.2</v>
      </c>
      <c r="F746" s="34" t="s">
        <v>1090</v>
      </c>
    </row>
    <row r="747" spans="1:6" x14ac:dyDescent="0.25">
      <c r="A747" s="24" t="s">
        <v>2833</v>
      </c>
      <c r="B747" s="25" t="s">
        <v>342</v>
      </c>
      <c r="C747" s="37" t="s">
        <v>2824</v>
      </c>
      <c r="D747" s="35">
        <v>43644</v>
      </c>
      <c r="E747" s="58">
        <v>12264.1</v>
      </c>
      <c r="F747" s="32" t="s">
        <v>1090</v>
      </c>
    </row>
    <row r="748" spans="1:6" x14ac:dyDescent="0.25">
      <c r="A748" s="21" t="s">
        <v>2834</v>
      </c>
      <c r="B748" s="22" t="s">
        <v>344</v>
      </c>
      <c r="C748" s="22" t="s">
        <v>2824</v>
      </c>
      <c r="D748" s="33">
        <v>43644</v>
      </c>
      <c r="E748" s="60">
        <v>9530.1</v>
      </c>
      <c r="F748" s="34" t="s">
        <v>1090</v>
      </c>
    </row>
    <row r="749" spans="1:6" x14ac:dyDescent="0.25">
      <c r="A749" s="24" t="s">
        <v>2835</v>
      </c>
      <c r="B749" s="25" t="s">
        <v>346</v>
      </c>
      <c r="C749" s="37" t="s">
        <v>2824</v>
      </c>
      <c r="D749" s="35">
        <v>43644</v>
      </c>
      <c r="E749" s="58">
        <v>5870.3</v>
      </c>
      <c r="F749" s="32" t="s">
        <v>1090</v>
      </c>
    </row>
    <row r="750" spans="1:6" x14ac:dyDescent="0.25">
      <c r="A750" s="21" t="s">
        <v>2836</v>
      </c>
      <c r="B750" s="22" t="s">
        <v>348</v>
      </c>
      <c r="C750" s="22" t="s">
        <v>2824</v>
      </c>
      <c r="D750" s="33">
        <v>43644</v>
      </c>
      <c r="E750" s="60">
        <v>7691.9</v>
      </c>
      <c r="F750" s="34" t="s">
        <v>1090</v>
      </c>
    </row>
    <row r="751" spans="1:6" ht="54" customHeight="1" x14ac:dyDescent="0.25">
      <c r="A751" s="24" t="s">
        <v>2837</v>
      </c>
      <c r="B751" s="25" t="s">
        <v>350</v>
      </c>
      <c r="C751" s="37" t="s">
        <v>2838</v>
      </c>
      <c r="D751" s="35">
        <v>43644</v>
      </c>
      <c r="E751" s="58">
        <v>3911.9</v>
      </c>
      <c r="F751" s="32" t="s">
        <v>1090</v>
      </c>
    </row>
    <row r="752" spans="1:6" x14ac:dyDescent="0.25">
      <c r="A752" s="21" t="s">
        <v>2839</v>
      </c>
      <c r="B752" s="22" t="s">
        <v>352</v>
      </c>
      <c r="C752" s="22" t="s">
        <v>2824</v>
      </c>
      <c r="D752" s="33">
        <v>43644</v>
      </c>
      <c r="E752" s="60">
        <v>7608.4</v>
      </c>
      <c r="F752" s="34" t="s">
        <v>1090</v>
      </c>
    </row>
    <row r="753" spans="1:6" x14ac:dyDescent="0.25">
      <c r="A753" s="24" t="s">
        <v>2840</v>
      </c>
      <c r="B753" s="25" t="s">
        <v>356</v>
      </c>
      <c r="C753" s="37" t="s">
        <v>2824</v>
      </c>
      <c r="D753" s="35">
        <v>43644</v>
      </c>
      <c r="E753" s="58">
        <v>7522.1</v>
      </c>
      <c r="F753" s="32" t="s">
        <v>1090</v>
      </c>
    </row>
    <row r="754" spans="1:6" x14ac:dyDescent="0.25">
      <c r="A754" s="21" t="s">
        <v>2841</v>
      </c>
      <c r="B754" s="22" t="s">
        <v>358</v>
      </c>
      <c r="C754" s="22" t="s">
        <v>2824</v>
      </c>
      <c r="D754" s="33">
        <v>43644</v>
      </c>
      <c r="E754" s="60">
        <v>7380.5</v>
      </c>
      <c r="F754" s="34" t="s">
        <v>1090</v>
      </c>
    </row>
    <row r="755" spans="1:6" ht="41.25" customHeight="1" x14ac:dyDescent="0.25">
      <c r="A755" s="24" t="s">
        <v>2842</v>
      </c>
      <c r="B755" s="25" t="s">
        <v>20</v>
      </c>
      <c r="C755" s="37" t="s">
        <v>20</v>
      </c>
      <c r="D755" s="35">
        <v>43644</v>
      </c>
      <c r="E755" s="58">
        <v>0</v>
      </c>
      <c r="F755" s="32" t="s">
        <v>1090</v>
      </c>
    </row>
    <row r="756" spans="1:6" x14ac:dyDescent="0.25">
      <c r="A756" s="21" t="s">
        <v>2843</v>
      </c>
      <c r="B756" s="22" t="s">
        <v>362</v>
      </c>
      <c r="C756" s="22" t="s">
        <v>2824</v>
      </c>
      <c r="D756" s="33">
        <v>43644</v>
      </c>
      <c r="E756" s="60">
        <v>12721</v>
      </c>
      <c r="F756" s="34" t="s">
        <v>1090</v>
      </c>
    </row>
    <row r="757" spans="1:6" x14ac:dyDescent="0.25">
      <c r="A757" s="24" t="s">
        <v>2844</v>
      </c>
      <c r="B757" s="25" t="s">
        <v>366</v>
      </c>
      <c r="C757" s="37" t="s">
        <v>2824</v>
      </c>
      <c r="D757" s="35">
        <v>43644</v>
      </c>
      <c r="E757" s="58">
        <v>7932.5</v>
      </c>
      <c r="F757" s="32" t="s">
        <v>1090</v>
      </c>
    </row>
    <row r="758" spans="1:6" x14ac:dyDescent="0.25">
      <c r="A758" s="21" t="s">
        <v>2845</v>
      </c>
      <c r="B758" s="22" t="s">
        <v>368</v>
      </c>
      <c r="C758" s="22" t="s">
        <v>2824</v>
      </c>
      <c r="D758" s="33">
        <v>43644</v>
      </c>
      <c r="E758" s="60">
        <v>5420.6</v>
      </c>
      <c r="F758" s="34" t="s">
        <v>1090</v>
      </c>
    </row>
    <row r="759" spans="1:6" x14ac:dyDescent="0.25">
      <c r="A759" s="24" t="s">
        <v>2846</v>
      </c>
      <c r="B759" s="25" t="s">
        <v>370</v>
      </c>
      <c r="C759" s="37" t="s">
        <v>2824</v>
      </c>
      <c r="D759" s="35">
        <v>43644</v>
      </c>
      <c r="E759" s="58">
        <v>7458.8</v>
      </c>
      <c r="F759" s="32" t="s">
        <v>1090</v>
      </c>
    </row>
    <row r="760" spans="1:6" x14ac:dyDescent="0.25">
      <c r="A760" s="21" t="s">
        <v>2847</v>
      </c>
      <c r="B760" s="22" t="s">
        <v>372</v>
      </c>
      <c r="C760" s="22" t="s">
        <v>2824</v>
      </c>
      <c r="D760" s="33">
        <v>43644</v>
      </c>
      <c r="E760" s="60">
        <v>7608.5</v>
      </c>
      <c r="F760" s="34" t="s">
        <v>1090</v>
      </c>
    </row>
    <row r="761" spans="1:6" x14ac:dyDescent="0.25">
      <c r="A761" s="24" t="s">
        <v>2848</v>
      </c>
      <c r="B761" s="25" t="s">
        <v>374</v>
      </c>
      <c r="C761" s="37" t="s">
        <v>2824</v>
      </c>
      <c r="D761" s="35">
        <v>43644</v>
      </c>
      <c r="E761" s="58">
        <v>9485.2000000000007</v>
      </c>
      <c r="F761" s="32" t="s">
        <v>1090</v>
      </c>
    </row>
    <row r="762" spans="1:6" x14ac:dyDescent="0.25">
      <c r="A762" s="21" t="s">
        <v>2849</v>
      </c>
      <c r="B762" s="22" t="s">
        <v>378</v>
      </c>
      <c r="C762" s="22" t="s">
        <v>2824</v>
      </c>
      <c r="D762" s="33">
        <v>43644</v>
      </c>
      <c r="E762" s="60">
        <v>7530.9</v>
      </c>
      <c r="F762" s="34" t="s">
        <v>1090</v>
      </c>
    </row>
    <row r="763" spans="1:6" x14ac:dyDescent="0.25">
      <c r="A763" s="24" t="s">
        <v>2850</v>
      </c>
      <c r="B763" s="25" t="s">
        <v>380</v>
      </c>
      <c r="C763" s="37" t="s">
        <v>2824</v>
      </c>
      <c r="D763" s="35">
        <v>43644</v>
      </c>
      <c r="E763" s="58">
        <v>7613.5</v>
      </c>
      <c r="F763" s="32" t="s">
        <v>1090</v>
      </c>
    </row>
    <row r="764" spans="1:6" x14ac:dyDescent="0.25">
      <c r="A764" s="21" t="s">
        <v>2851</v>
      </c>
      <c r="B764" s="22" t="s">
        <v>382</v>
      </c>
      <c r="C764" s="22" t="s">
        <v>2824</v>
      </c>
      <c r="D764" s="33">
        <v>43644</v>
      </c>
      <c r="E764" s="60">
        <v>7531</v>
      </c>
      <c r="F764" s="34" t="s">
        <v>1090</v>
      </c>
    </row>
    <row r="765" spans="1:6" x14ac:dyDescent="0.25">
      <c r="A765" s="24" t="s">
        <v>2852</v>
      </c>
      <c r="B765" s="25" t="s">
        <v>384</v>
      </c>
      <c r="C765" s="37" t="s">
        <v>2824</v>
      </c>
      <c r="D765" s="35">
        <v>43644</v>
      </c>
      <c r="E765" s="58">
        <v>6817.6</v>
      </c>
      <c r="F765" s="32" t="s">
        <v>1090</v>
      </c>
    </row>
    <row r="766" spans="1:6" x14ac:dyDescent="0.25">
      <c r="A766" s="21" t="s">
        <v>2853</v>
      </c>
      <c r="B766" s="22" t="s">
        <v>388</v>
      </c>
      <c r="C766" s="22" t="s">
        <v>2824</v>
      </c>
      <c r="D766" s="33">
        <v>43644</v>
      </c>
      <c r="E766" s="60">
        <v>8049.9</v>
      </c>
      <c r="F766" s="34" t="s">
        <v>1090</v>
      </c>
    </row>
    <row r="767" spans="1:6" x14ac:dyDescent="0.25">
      <c r="A767" s="24" t="s">
        <v>2854</v>
      </c>
      <c r="B767" s="25" t="s">
        <v>1845</v>
      </c>
      <c r="C767" s="37" t="s">
        <v>2824</v>
      </c>
      <c r="D767" s="35">
        <v>43644</v>
      </c>
      <c r="E767" s="58">
        <v>10006</v>
      </c>
      <c r="F767" s="32" t="s">
        <v>1090</v>
      </c>
    </row>
    <row r="768" spans="1:6" ht="28.5" x14ac:dyDescent="0.25">
      <c r="A768" s="21" t="s">
        <v>2855</v>
      </c>
      <c r="B768" s="22" t="s">
        <v>699</v>
      </c>
      <c r="C768" s="22" t="s">
        <v>2824</v>
      </c>
      <c r="D768" s="33">
        <v>43644</v>
      </c>
      <c r="E768" s="60">
        <v>7785.8</v>
      </c>
      <c r="F768" s="34" t="s">
        <v>1090</v>
      </c>
    </row>
    <row r="769" spans="1:6" x14ac:dyDescent="0.25">
      <c r="A769" s="24" t="s">
        <v>2856</v>
      </c>
      <c r="B769" s="25" t="s">
        <v>845</v>
      </c>
      <c r="C769" s="37" t="s">
        <v>2824</v>
      </c>
      <c r="D769" s="35">
        <v>43644</v>
      </c>
      <c r="E769" s="58">
        <v>8083.1</v>
      </c>
      <c r="F769" s="32" t="s">
        <v>1090</v>
      </c>
    </row>
    <row r="770" spans="1:6" x14ac:dyDescent="0.25">
      <c r="A770" s="21" t="s">
        <v>2857</v>
      </c>
      <c r="B770" s="22" t="s">
        <v>860</v>
      </c>
      <c r="C770" s="22" t="s">
        <v>2824</v>
      </c>
      <c r="D770" s="33">
        <v>43644</v>
      </c>
      <c r="E770" s="60">
        <v>8083</v>
      </c>
      <c r="F770" s="34" t="s">
        <v>1090</v>
      </c>
    </row>
    <row r="771" spans="1:6" x14ac:dyDescent="0.25">
      <c r="A771" s="24" t="s">
        <v>2858</v>
      </c>
      <c r="B771" s="25" t="s">
        <v>863</v>
      </c>
      <c r="C771" s="37" t="s">
        <v>2824</v>
      </c>
      <c r="D771" s="35">
        <v>43644</v>
      </c>
      <c r="E771" s="58">
        <v>8935</v>
      </c>
      <c r="F771" s="32" t="s">
        <v>1090</v>
      </c>
    </row>
    <row r="772" spans="1:6" x14ac:dyDescent="0.25">
      <c r="A772" s="21" t="s">
        <v>2859</v>
      </c>
      <c r="B772" s="22" t="s">
        <v>865</v>
      </c>
      <c r="C772" s="22" t="s">
        <v>2824</v>
      </c>
      <c r="D772" s="33">
        <v>43644</v>
      </c>
      <c r="E772" s="60">
        <v>9471.4</v>
      </c>
      <c r="F772" s="34" t="s">
        <v>1090</v>
      </c>
    </row>
    <row r="773" spans="1:6" x14ac:dyDescent="0.25">
      <c r="A773" s="24" t="s">
        <v>2860</v>
      </c>
      <c r="B773" s="25" t="s">
        <v>705</v>
      </c>
      <c r="C773" s="37" t="s">
        <v>2824</v>
      </c>
      <c r="D773" s="35">
        <v>43644</v>
      </c>
      <c r="E773" s="58">
        <v>8259.2000000000007</v>
      </c>
      <c r="F773" s="32" t="s">
        <v>1090</v>
      </c>
    </row>
    <row r="774" spans="1:6" x14ac:dyDescent="0.25">
      <c r="A774" s="21" t="s">
        <v>2861</v>
      </c>
      <c r="B774" s="22" t="s">
        <v>464</v>
      </c>
      <c r="C774" s="22" t="s">
        <v>2824</v>
      </c>
      <c r="D774" s="33">
        <v>43644</v>
      </c>
      <c r="E774" s="60">
        <v>16029.3</v>
      </c>
      <c r="F774" s="34" t="s">
        <v>1090</v>
      </c>
    </row>
    <row r="775" spans="1:6" x14ac:dyDescent="0.25">
      <c r="A775" s="24" t="s">
        <v>2862</v>
      </c>
      <c r="B775" s="25" t="s">
        <v>897</v>
      </c>
      <c r="C775" s="37" t="s">
        <v>2824</v>
      </c>
      <c r="D775" s="35">
        <v>43644</v>
      </c>
      <c r="E775" s="58">
        <v>13085.4</v>
      </c>
      <c r="F775" s="32" t="s">
        <v>1090</v>
      </c>
    </row>
    <row r="776" spans="1:6" ht="48.75" customHeight="1" x14ac:dyDescent="0.25">
      <c r="A776" s="21" t="s">
        <v>2863</v>
      </c>
      <c r="B776" s="22" t="s">
        <v>2778</v>
      </c>
      <c r="C776" s="22" t="s">
        <v>2864</v>
      </c>
      <c r="D776" s="33">
        <v>43644</v>
      </c>
      <c r="E776" s="60">
        <v>10760.2</v>
      </c>
      <c r="F776" s="34" t="s">
        <v>1090</v>
      </c>
    </row>
    <row r="777" spans="1:6" x14ac:dyDescent="0.25">
      <c r="A777" s="24" t="s">
        <v>2865</v>
      </c>
      <c r="B777" s="25" t="s">
        <v>480</v>
      </c>
      <c r="C777" s="37" t="s">
        <v>2824</v>
      </c>
      <c r="D777" s="35">
        <v>43644</v>
      </c>
      <c r="E777" s="58">
        <v>16029.2</v>
      </c>
      <c r="F777" s="32" t="s">
        <v>1090</v>
      </c>
    </row>
    <row r="778" spans="1:6" x14ac:dyDescent="0.25">
      <c r="A778" s="21" t="s">
        <v>2866</v>
      </c>
      <c r="B778" s="22" t="s">
        <v>905</v>
      </c>
      <c r="C778" s="22" t="s">
        <v>2824</v>
      </c>
      <c r="D778" s="33">
        <v>43644</v>
      </c>
      <c r="E778" s="60">
        <v>6966.7</v>
      </c>
      <c r="F778" s="34" t="s">
        <v>1090</v>
      </c>
    </row>
    <row r="779" spans="1:6" ht="53.25" customHeight="1" x14ac:dyDescent="0.25">
      <c r="A779" s="24" t="s">
        <v>2867</v>
      </c>
      <c r="B779" s="25" t="s">
        <v>907</v>
      </c>
      <c r="C779" s="37" t="s">
        <v>2756</v>
      </c>
      <c r="D779" s="35">
        <v>43644</v>
      </c>
      <c r="E779" s="58">
        <v>7465.3</v>
      </c>
      <c r="F779" s="32" t="s">
        <v>1090</v>
      </c>
    </row>
    <row r="780" spans="1:6" x14ac:dyDescent="0.25">
      <c r="A780" s="21" t="s">
        <v>2868</v>
      </c>
      <c r="B780" s="22" t="s">
        <v>909</v>
      </c>
      <c r="C780" s="22" t="s">
        <v>2869</v>
      </c>
      <c r="D780" s="33">
        <v>43644</v>
      </c>
      <c r="E780" s="60">
        <v>16956.7</v>
      </c>
      <c r="F780" s="34" t="s">
        <v>1090</v>
      </c>
    </row>
    <row r="781" spans="1:6" ht="51.75" customHeight="1" x14ac:dyDescent="0.25">
      <c r="A781" s="24" t="s">
        <v>2870</v>
      </c>
      <c r="B781" s="25" t="s">
        <v>911</v>
      </c>
      <c r="C781" s="37" t="s">
        <v>2871</v>
      </c>
      <c r="D781" s="35">
        <v>43644</v>
      </c>
      <c r="E781" s="58">
        <v>7913.7</v>
      </c>
      <c r="F781" s="32" t="s">
        <v>1090</v>
      </c>
    </row>
    <row r="782" spans="1:6" x14ac:dyDescent="0.25">
      <c r="A782" s="21" t="s">
        <v>2872</v>
      </c>
      <c r="B782" s="22" t="s">
        <v>927</v>
      </c>
      <c r="C782" s="22" t="s">
        <v>2824</v>
      </c>
      <c r="D782" s="33">
        <v>43644</v>
      </c>
      <c r="E782" s="60">
        <v>18493.900000000001</v>
      </c>
      <c r="F782" s="34" t="s">
        <v>1090</v>
      </c>
    </row>
    <row r="783" spans="1:6" x14ac:dyDescent="0.25">
      <c r="A783" s="24" t="s">
        <v>2873</v>
      </c>
      <c r="B783" s="25" t="s">
        <v>1219</v>
      </c>
      <c r="C783" s="37" t="s">
        <v>2824</v>
      </c>
      <c r="D783" s="35">
        <v>43644</v>
      </c>
      <c r="E783" s="58">
        <v>16029.2</v>
      </c>
      <c r="F783" s="32" t="s">
        <v>1090</v>
      </c>
    </row>
    <row r="784" spans="1:6" x14ac:dyDescent="0.25">
      <c r="A784" s="21" t="s">
        <v>2874</v>
      </c>
      <c r="B784" s="22" t="s">
        <v>506</v>
      </c>
      <c r="C784" s="22" t="s">
        <v>2824</v>
      </c>
      <c r="D784" s="33">
        <v>43644</v>
      </c>
      <c r="E784" s="60">
        <v>16029.2</v>
      </c>
      <c r="F784" s="34" t="s">
        <v>1090</v>
      </c>
    </row>
    <row r="785" spans="1:6" ht="54.75" customHeight="1" x14ac:dyDescent="0.25">
      <c r="A785" s="24" t="s">
        <v>2875</v>
      </c>
      <c r="B785" s="25" t="s">
        <v>941</v>
      </c>
      <c r="C785" s="37" t="s">
        <v>2876</v>
      </c>
      <c r="D785" s="35">
        <v>43644</v>
      </c>
      <c r="E785" s="58">
        <v>6425.1</v>
      </c>
      <c r="F785" s="32" t="s">
        <v>1090</v>
      </c>
    </row>
    <row r="786" spans="1:6" ht="58.5" customHeight="1" x14ac:dyDescent="0.25">
      <c r="A786" s="21" t="s">
        <v>2877</v>
      </c>
      <c r="B786" s="22" t="s">
        <v>952</v>
      </c>
      <c r="C786" s="22" t="s">
        <v>2878</v>
      </c>
      <c r="D786" s="33">
        <v>43644</v>
      </c>
      <c r="E786" s="60">
        <v>3599</v>
      </c>
      <c r="F786" s="34" t="s">
        <v>1090</v>
      </c>
    </row>
    <row r="787" spans="1:6" ht="40.5" customHeight="1" x14ac:dyDescent="0.25">
      <c r="A787" s="24" t="s">
        <v>2879</v>
      </c>
      <c r="B787" s="25" t="s">
        <v>536</v>
      </c>
      <c r="C787" s="37" t="s">
        <v>2824</v>
      </c>
      <c r="D787" s="35">
        <v>43644</v>
      </c>
      <c r="E787" s="58">
        <v>6354.2</v>
      </c>
      <c r="F787" s="32" t="s">
        <v>1090</v>
      </c>
    </row>
    <row r="788" spans="1:6" ht="28.5" x14ac:dyDescent="0.25">
      <c r="A788" s="21" t="s">
        <v>2880</v>
      </c>
      <c r="B788" s="22" t="s">
        <v>980</v>
      </c>
      <c r="C788" s="22" t="s">
        <v>2824</v>
      </c>
      <c r="D788" s="33">
        <v>43644</v>
      </c>
      <c r="E788" s="60">
        <v>23929.5</v>
      </c>
      <c r="F788" s="34" t="s">
        <v>1090</v>
      </c>
    </row>
    <row r="789" spans="1:6" x14ac:dyDescent="0.25">
      <c r="A789" s="24" t="s">
        <v>2881</v>
      </c>
      <c r="B789" s="25" t="s">
        <v>1199</v>
      </c>
      <c r="C789" s="37" t="s">
        <v>2824</v>
      </c>
      <c r="D789" s="35">
        <v>43644</v>
      </c>
      <c r="E789" s="58">
        <v>5537.6</v>
      </c>
      <c r="F789" s="32" t="s">
        <v>1090</v>
      </c>
    </row>
    <row r="790" spans="1:6" x14ac:dyDescent="0.25">
      <c r="A790" s="21" t="s">
        <v>2882</v>
      </c>
      <c r="B790" s="22" t="s">
        <v>1494</v>
      </c>
      <c r="C790" s="22" t="s">
        <v>2824</v>
      </c>
      <c r="D790" s="33">
        <v>43644</v>
      </c>
      <c r="E790" s="60">
        <v>9397.7000000000007</v>
      </c>
      <c r="F790" s="34" t="s">
        <v>1090</v>
      </c>
    </row>
    <row r="791" spans="1:6" x14ac:dyDescent="0.25">
      <c r="A791" s="24" t="s">
        <v>2883</v>
      </c>
      <c r="B791" s="25" t="s">
        <v>1745</v>
      </c>
      <c r="C791" s="37" t="s">
        <v>2824</v>
      </c>
      <c r="D791" s="35">
        <v>43644</v>
      </c>
      <c r="E791" s="58">
        <v>6354.2</v>
      </c>
      <c r="F791" s="32" t="s">
        <v>1090</v>
      </c>
    </row>
    <row r="792" spans="1:6" x14ac:dyDescent="0.25">
      <c r="A792" s="21" t="s">
        <v>2884</v>
      </c>
      <c r="B792" s="22" t="s">
        <v>1849</v>
      </c>
      <c r="C792" s="22" t="s">
        <v>2824</v>
      </c>
      <c r="D792" s="33">
        <v>43644</v>
      </c>
      <c r="E792" s="60">
        <v>16029.1</v>
      </c>
      <c r="F792" s="34" t="s">
        <v>1090</v>
      </c>
    </row>
    <row r="793" spans="1:6" x14ac:dyDescent="0.25">
      <c r="A793" s="24" t="s">
        <v>2885</v>
      </c>
      <c r="B793" s="25" t="s">
        <v>2070</v>
      </c>
      <c r="C793" s="37" t="s">
        <v>2824</v>
      </c>
      <c r="D793" s="35">
        <v>43644</v>
      </c>
      <c r="E793" s="58">
        <v>6354.2</v>
      </c>
      <c r="F793" s="32" t="s">
        <v>1090</v>
      </c>
    </row>
    <row r="794" spans="1:6" ht="84" customHeight="1" x14ac:dyDescent="0.25">
      <c r="A794" s="21" t="s">
        <v>2886</v>
      </c>
      <c r="B794" s="22" t="s">
        <v>549</v>
      </c>
      <c r="C794" s="22" t="s">
        <v>2887</v>
      </c>
      <c r="D794" s="33">
        <v>43644</v>
      </c>
      <c r="E794" s="60">
        <v>2488.0500000000002</v>
      </c>
      <c r="F794" s="34" t="s">
        <v>1090</v>
      </c>
    </row>
    <row r="795" spans="1:6" ht="81" customHeight="1" x14ac:dyDescent="0.25">
      <c r="A795" s="24" t="s">
        <v>2888</v>
      </c>
      <c r="B795" s="25" t="s">
        <v>667</v>
      </c>
      <c r="C795" s="37" t="s">
        <v>2889</v>
      </c>
      <c r="D795" s="35">
        <v>43644</v>
      </c>
      <c r="E795" s="58">
        <v>9000</v>
      </c>
      <c r="F795" s="32" t="s">
        <v>1090</v>
      </c>
    </row>
    <row r="796" spans="1:6" ht="66" customHeight="1" x14ac:dyDescent="0.25">
      <c r="A796" s="21" t="s">
        <v>2890</v>
      </c>
      <c r="B796" s="22" t="s">
        <v>554</v>
      </c>
      <c r="C796" s="22" t="s">
        <v>2891</v>
      </c>
      <c r="D796" s="33">
        <v>43644</v>
      </c>
      <c r="E796" s="60">
        <v>1269.9100000000001</v>
      </c>
      <c r="F796" s="34" t="s">
        <v>1090</v>
      </c>
    </row>
    <row r="797" spans="1:6" ht="36.75" customHeight="1" x14ac:dyDescent="0.25">
      <c r="A797" s="24" t="s">
        <v>2892</v>
      </c>
      <c r="B797" s="25" t="s">
        <v>20</v>
      </c>
      <c r="C797" s="37" t="s">
        <v>20</v>
      </c>
      <c r="D797" s="35">
        <v>43644</v>
      </c>
      <c r="E797" s="58">
        <v>0</v>
      </c>
      <c r="F797" s="32" t="s">
        <v>1090</v>
      </c>
    </row>
    <row r="798" spans="1:6" x14ac:dyDescent="0.25">
      <c r="A798" s="21" t="s">
        <v>2893</v>
      </c>
      <c r="B798" s="22" t="s">
        <v>360</v>
      </c>
      <c r="C798" s="22" t="s">
        <v>2824</v>
      </c>
      <c r="D798" s="33">
        <v>43644</v>
      </c>
      <c r="E798" s="60">
        <v>10170.9</v>
      </c>
      <c r="F798" s="34" t="s">
        <v>1090</v>
      </c>
    </row>
    <row r="799" spans="1:6" x14ac:dyDescent="0.25">
      <c r="E799" s="58"/>
    </row>
    <row r="800" spans="1:6" x14ac:dyDescent="0.25">
      <c r="E800" s="74"/>
    </row>
    <row r="801" spans="5:5" x14ac:dyDescent="0.25">
      <c r="E801" s="74"/>
    </row>
    <row r="802" spans="5:5" x14ac:dyDescent="0.25">
      <c r="E802" s="74"/>
    </row>
    <row r="803" spans="5:5" x14ac:dyDescent="0.25">
      <c r="E803" s="74"/>
    </row>
    <row r="804" spans="5:5" x14ac:dyDescent="0.25">
      <c r="E804" s="74"/>
    </row>
    <row r="805" spans="5:5" x14ac:dyDescent="0.25">
      <c r="E805" s="74"/>
    </row>
    <row r="806" spans="5:5" x14ac:dyDescent="0.25">
      <c r="E806" s="74"/>
    </row>
    <row r="807" spans="5:5" x14ac:dyDescent="0.25">
      <c r="E807" s="74"/>
    </row>
    <row r="808" spans="5:5" x14ac:dyDescent="0.25">
      <c r="E808" s="74"/>
    </row>
    <row r="809" spans="5:5" x14ac:dyDescent="0.25">
      <c r="E809" s="74"/>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698"/>
  <sheetViews>
    <sheetView topLeftCell="B1" zoomScale="70" zoomScaleNormal="70" zoomScaleSheetLayoutView="91" workbookViewId="0">
      <selection activeCell="B139" sqref="A139:XFD13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46" width="11.42578125" style="31"/>
  </cols>
  <sheetData>
    <row r="1" spans="1:46" x14ac:dyDescent="0.25">
      <c r="A1" s="1"/>
      <c r="B1" s="1"/>
      <c r="C1" s="1"/>
      <c r="D1" s="1"/>
      <c r="E1" s="2"/>
    </row>
    <row r="2" spans="1:46" x14ac:dyDescent="0.25">
      <c r="A2" s="3" t="s">
        <v>0</v>
      </c>
      <c r="C2" s="1"/>
      <c r="D2" s="1"/>
      <c r="E2" s="2"/>
    </row>
    <row r="3" spans="1:46" x14ac:dyDescent="0.25">
      <c r="A3" s="1"/>
      <c r="B3" s="1"/>
      <c r="C3" s="1"/>
      <c r="D3" s="1"/>
      <c r="E3" s="2"/>
    </row>
    <row r="4" spans="1:46" x14ac:dyDescent="0.25">
      <c r="A4" s="1"/>
      <c r="B4" s="1"/>
      <c r="C4" s="1"/>
      <c r="D4" s="1"/>
      <c r="E4" s="2"/>
    </row>
    <row r="5" spans="1:46" ht="15.75" x14ac:dyDescent="0.25">
      <c r="A5" s="77" t="s">
        <v>2894</v>
      </c>
      <c r="B5" s="77"/>
      <c r="C5" s="77"/>
      <c r="D5" s="77"/>
      <c r="E5" s="77"/>
    </row>
    <row r="6" spans="1:46" x14ac:dyDescent="0.25">
      <c r="A6" s="78"/>
      <c r="B6" s="78"/>
      <c r="C6" s="78"/>
      <c r="D6" s="78"/>
      <c r="E6" s="78"/>
    </row>
    <row r="7" spans="1:46" x14ac:dyDescent="0.25">
      <c r="A7" s="19"/>
      <c r="B7" s="19"/>
      <c r="C7" s="19"/>
      <c r="D7" s="19"/>
      <c r="E7" s="19"/>
    </row>
    <row r="8" spans="1:46" ht="45" x14ac:dyDescent="0.25">
      <c r="A8" s="5" t="s">
        <v>1</v>
      </c>
      <c r="B8" s="5" t="s">
        <v>2</v>
      </c>
      <c r="C8" s="5" t="s">
        <v>3</v>
      </c>
      <c r="D8" s="5" t="s">
        <v>4</v>
      </c>
      <c r="E8" s="5" t="s">
        <v>5</v>
      </c>
      <c r="F8" s="5" t="s">
        <v>6</v>
      </c>
    </row>
    <row r="9" spans="1:46" ht="77.25" customHeight="1" x14ac:dyDescent="0.25">
      <c r="A9" s="24" t="s">
        <v>2895</v>
      </c>
      <c r="B9" s="25" t="s">
        <v>2096</v>
      </c>
      <c r="C9" s="23" t="s">
        <v>2896</v>
      </c>
      <c r="D9" s="35">
        <v>43647</v>
      </c>
      <c r="E9" s="58">
        <v>3174</v>
      </c>
      <c r="F9" s="53">
        <v>165694876</v>
      </c>
    </row>
    <row r="10" spans="1:46" s="6" customFormat="1" ht="101.25" customHeight="1" x14ac:dyDescent="0.25">
      <c r="A10" s="21" t="s">
        <v>16</v>
      </c>
      <c r="B10" s="22" t="s">
        <v>2102</v>
      </c>
      <c r="C10" s="22" t="s">
        <v>2897</v>
      </c>
      <c r="D10" s="33">
        <v>43648</v>
      </c>
      <c r="E10" s="60">
        <f>5088+290</f>
        <v>5378</v>
      </c>
      <c r="F10" s="5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row>
    <row r="11" spans="1:46" ht="83.25" customHeight="1" x14ac:dyDescent="0.25">
      <c r="A11" s="24" t="s">
        <v>16</v>
      </c>
      <c r="B11" s="25" t="s">
        <v>2899</v>
      </c>
      <c r="C11" s="23" t="s">
        <v>2898</v>
      </c>
      <c r="D11" s="35">
        <v>43648</v>
      </c>
      <c r="E11" s="58">
        <v>2340</v>
      </c>
      <c r="F11" s="53">
        <v>165694876</v>
      </c>
    </row>
    <row r="12" spans="1:46" ht="51.75" customHeight="1" x14ac:dyDescent="0.25">
      <c r="A12" s="21" t="s">
        <v>16</v>
      </c>
      <c r="B12" s="22" t="s">
        <v>1885</v>
      </c>
      <c r="C12" s="22" t="s">
        <v>2900</v>
      </c>
      <c r="D12" s="33">
        <v>43648</v>
      </c>
      <c r="E12" s="60">
        <v>21346.73</v>
      </c>
      <c r="F12" s="54">
        <v>165694876</v>
      </c>
    </row>
    <row r="13" spans="1:46" ht="66.75" customHeight="1" x14ac:dyDescent="0.25">
      <c r="A13" s="24" t="s">
        <v>16</v>
      </c>
      <c r="B13" s="25" t="s">
        <v>1648</v>
      </c>
      <c r="C13" s="23" t="s">
        <v>2780</v>
      </c>
      <c r="D13" s="35">
        <v>43648</v>
      </c>
      <c r="E13" s="58">
        <f>996.9+5.98+5.48+561398.93</f>
        <v>562407.29</v>
      </c>
      <c r="F13" s="53">
        <v>165694876</v>
      </c>
    </row>
    <row r="14" spans="1:46" ht="57.75" customHeight="1" x14ac:dyDescent="0.25">
      <c r="A14" s="21" t="s">
        <v>16</v>
      </c>
      <c r="B14" s="22" t="s">
        <v>2808</v>
      </c>
      <c r="C14" s="22" t="s">
        <v>2901</v>
      </c>
      <c r="D14" s="33">
        <v>43649</v>
      </c>
      <c r="E14" s="60">
        <v>40535</v>
      </c>
      <c r="F14" s="54">
        <v>165694876</v>
      </c>
    </row>
    <row r="15" spans="1:46" ht="59.25" customHeight="1" x14ac:dyDescent="0.25">
      <c r="A15" s="24" t="s">
        <v>16</v>
      </c>
      <c r="B15" s="25" t="s">
        <v>2090</v>
      </c>
      <c r="C15" s="23" t="s">
        <v>2902</v>
      </c>
      <c r="D15" s="35">
        <v>43651</v>
      </c>
      <c r="E15" s="58">
        <v>173652</v>
      </c>
      <c r="F15" s="53">
        <v>165694876</v>
      </c>
    </row>
    <row r="16" spans="1:46" ht="66" customHeight="1" x14ac:dyDescent="0.25">
      <c r="A16" s="21" t="s">
        <v>16</v>
      </c>
      <c r="B16" s="22" t="s">
        <v>1988</v>
      </c>
      <c r="C16" s="22" t="s">
        <v>2903</v>
      </c>
      <c r="D16" s="33">
        <v>43651</v>
      </c>
      <c r="E16" s="60">
        <v>133571.18</v>
      </c>
      <c r="F16" s="54">
        <v>165694876</v>
      </c>
    </row>
    <row r="17" spans="1:46" ht="58.5" customHeight="1" x14ac:dyDescent="0.25">
      <c r="A17" s="24" t="s">
        <v>16</v>
      </c>
      <c r="B17" s="25" t="s">
        <v>1984</v>
      </c>
      <c r="C17" s="23" t="s">
        <v>2904</v>
      </c>
      <c r="D17" s="35">
        <v>43651</v>
      </c>
      <c r="E17" s="58">
        <v>211697.13</v>
      </c>
      <c r="F17" s="53">
        <v>165694876</v>
      </c>
    </row>
    <row r="18" spans="1:46" s="6" customFormat="1" ht="63.75" customHeight="1" x14ac:dyDescent="0.25">
      <c r="A18" s="21" t="s">
        <v>16</v>
      </c>
      <c r="B18" s="22" t="s">
        <v>2906</v>
      </c>
      <c r="C18" s="22" t="s">
        <v>2905</v>
      </c>
      <c r="D18" s="33">
        <v>43651</v>
      </c>
      <c r="E18" s="60">
        <v>11351.41</v>
      </c>
      <c r="F18" s="5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row>
    <row r="19" spans="1:46" ht="65.25" customHeight="1" x14ac:dyDescent="0.25">
      <c r="A19" s="24" t="s">
        <v>16</v>
      </c>
      <c r="B19" s="25" t="s">
        <v>1986</v>
      </c>
      <c r="C19" s="23" t="s">
        <v>2907</v>
      </c>
      <c r="D19" s="35">
        <v>43651</v>
      </c>
      <c r="E19" s="58">
        <v>121800</v>
      </c>
      <c r="F19" s="53">
        <v>165694876</v>
      </c>
    </row>
    <row r="20" spans="1:46" ht="66.75" customHeight="1" x14ac:dyDescent="0.25">
      <c r="A20" s="21" t="s">
        <v>16</v>
      </c>
      <c r="B20" s="22" t="s">
        <v>1972</v>
      </c>
      <c r="C20" s="22" t="s">
        <v>2908</v>
      </c>
      <c r="D20" s="33">
        <v>43651</v>
      </c>
      <c r="E20" s="60">
        <v>107555.2</v>
      </c>
      <c r="F20" s="54">
        <v>165694876</v>
      </c>
    </row>
    <row r="21" spans="1:46" ht="75" customHeight="1" x14ac:dyDescent="0.25">
      <c r="A21" s="24" t="s">
        <v>16</v>
      </c>
      <c r="B21" s="25" t="s">
        <v>2791</v>
      </c>
      <c r="C21" s="23" t="s">
        <v>2909</v>
      </c>
      <c r="D21" s="35">
        <v>43651</v>
      </c>
      <c r="E21" s="58">
        <v>683397.08</v>
      </c>
      <c r="F21" s="53">
        <v>165694876</v>
      </c>
    </row>
    <row r="22" spans="1:46" ht="68.25" customHeight="1" x14ac:dyDescent="0.25">
      <c r="A22" s="21" t="s">
        <v>16</v>
      </c>
      <c r="B22" s="22" t="s">
        <v>2911</v>
      </c>
      <c r="C22" s="22" t="s">
        <v>2910</v>
      </c>
      <c r="D22" s="33">
        <v>43651</v>
      </c>
      <c r="E22" s="60">
        <v>88021.28</v>
      </c>
      <c r="F22" s="54">
        <v>165694876</v>
      </c>
    </row>
    <row r="23" spans="1:46" ht="63" customHeight="1" x14ac:dyDescent="0.25">
      <c r="A23" s="24" t="s">
        <v>16</v>
      </c>
      <c r="B23" s="25" t="s">
        <v>2913</v>
      </c>
      <c r="C23" s="23" t="s">
        <v>2912</v>
      </c>
      <c r="D23" s="35">
        <v>43651</v>
      </c>
      <c r="E23" s="58">
        <v>195471.45</v>
      </c>
      <c r="F23" s="53">
        <v>165694876</v>
      </c>
    </row>
    <row r="24" spans="1:46" ht="64.5" customHeight="1" x14ac:dyDescent="0.25">
      <c r="A24" s="21" t="s">
        <v>16</v>
      </c>
      <c r="B24" s="22" t="s">
        <v>2915</v>
      </c>
      <c r="C24" s="22" t="s">
        <v>2914</v>
      </c>
      <c r="D24" s="33">
        <v>43651</v>
      </c>
      <c r="E24" s="60">
        <v>2522</v>
      </c>
      <c r="F24" s="54">
        <v>165694876</v>
      </c>
    </row>
    <row r="25" spans="1:46" ht="50.25" customHeight="1" x14ac:dyDescent="0.25">
      <c r="A25" s="24" t="s">
        <v>16</v>
      </c>
      <c r="B25" s="25" t="s">
        <v>2917</v>
      </c>
      <c r="C25" s="23" t="s">
        <v>2916</v>
      </c>
      <c r="D25" s="35">
        <v>43651</v>
      </c>
      <c r="E25" s="58">
        <v>257438.22</v>
      </c>
      <c r="F25" s="53">
        <v>165694876</v>
      </c>
    </row>
    <row r="26" spans="1:46" ht="72" customHeight="1" x14ac:dyDescent="0.25">
      <c r="A26" s="21" t="s">
        <v>16</v>
      </c>
      <c r="B26" s="22" t="s">
        <v>2108</v>
      </c>
      <c r="C26" s="22" t="s">
        <v>2918</v>
      </c>
      <c r="D26" s="33">
        <v>43651</v>
      </c>
      <c r="E26" s="60">
        <v>12432.88</v>
      </c>
      <c r="F26" s="54">
        <v>165694876</v>
      </c>
    </row>
    <row r="27" spans="1:46" ht="68.25" customHeight="1" x14ac:dyDescent="0.25">
      <c r="A27" s="24" t="s">
        <v>16</v>
      </c>
      <c r="B27" s="25" t="s">
        <v>1879</v>
      </c>
      <c r="C27" s="23" t="s">
        <v>2919</v>
      </c>
      <c r="D27" s="35">
        <v>43651</v>
      </c>
      <c r="E27" s="58">
        <v>6000</v>
      </c>
      <c r="F27" s="53">
        <v>165694876</v>
      </c>
    </row>
    <row r="28" spans="1:46" ht="66.75" customHeight="1" x14ac:dyDescent="0.25">
      <c r="A28" s="21" t="s">
        <v>16</v>
      </c>
      <c r="B28" s="22" t="s">
        <v>2108</v>
      </c>
      <c r="C28" s="22" t="s">
        <v>2920</v>
      </c>
      <c r="D28" s="33">
        <v>43651</v>
      </c>
      <c r="E28" s="60">
        <v>159652.70000000001</v>
      </c>
      <c r="F28" s="54">
        <v>165694876</v>
      </c>
    </row>
    <row r="29" spans="1:46" ht="65.25" customHeight="1" x14ac:dyDescent="0.25">
      <c r="A29" s="24" t="s">
        <v>16</v>
      </c>
      <c r="B29" s="25" t="s">
        <v>1968</v>
      </c>
      <c r="C29" s="23" t="s">
        <v>2921</v>
      </c>
      <c r="D29" s="35">
        <v>43651</v>
      </c>
      <c r="E29" s="58">
        <v>11776.3</v>
      </c>
      <c r="F29" s="53">
        <v>165694876</v>
      </c>
    </row>
    <row r="30" spans="1:46" ht="40.5" customHeight="1" x14ac:dyDescent="0.25">
      <c r="A30" s="21" t="s">
        <v>16</v>
      </c>
      <c r="B30" s="22" t="s">
        <v>1959</v>
      </c>
      <c r="C30" s="22" t="s">
        <v>1959</v>
      </c>
      <c r="D30" s="33">
        <v>40002</v>
      </c>
      <c r="E30" s="60">
        <v>3100000</v>
      </c>
      <c r="F30" s="54">
        <v>165694876</v>
      </c>
    </row>
    <row r="31" spans="1:46" ht="56.25" customHeight="1" x14ac:dyDescent="0.25">
      <c r="A31" s="24" t="s">
        <v>16</v>
      </c>
      <c r="B31" s="25" t="s">
        <v>2102</v>
      </c>
      <c r="C31" s="23" t="s">
        <v>2922</v>
      </c>
      <c r="D31" s="35">
        <v>43658</v>
      </c>
      <c r="E31" s="58">
        <v>7887</v>
      </c>
      <c r="F31" s="53">
        <v>165694876</v>
      </c>
    </row>
    <row r="32" spans="1:46" ht="70.5" customHeight="1" x14ac:dyDescent="0.25">
      <c r="A32" s="21" t="s">
        <v>16</v>
      </c>
      <c r="B32" s="22" t="s">
        <v>1988</v>
      </c>
      <c r="C32" s="22" t="s">
        <v>2923</v>
      </c>
      <c r="D32" s="33">
        <v>43658</v>
      </c>
      <c r="E32" s="60">
        <v>238000.86</v>
      </c>
      <c r="F32" s="54">
        <v>165694876</v>
      </c>
    </row>
    <row r="33" spans="1:6" ht="45" customHeight="1" x14ac:dyDescent="0.25">
      <c r="A33" s="24" t="s">
        <v>16</v>
      </c>
      <c r="B33" s="25" t="s">
        <v>2915</v>
      </c>
      <c r="C33" s="23" t="s">
        <v>2924</v>
      </c>
      <c r="D33" s="35">
        <v>43658</v>
      </c>
      <c r="E33" s="58">
        <v>1040</v>
      </c>
      <c r="F33" s="53">
        <v>165694876</v>
      </c>
    </row>
    <row r="34" spans="1:6" ht="68.25" customHeight="1" x14ac:dyDescent="0.25">
      <c r="A34" s="21" t="s">
        <v>2925</v>
      </c>
      <c r="B34" s="22" t="s">
        <v>2096</v>
      </c>
      <c r="C34" s="22" t="s">
        <v>2926</v>
      </c>
      <c r="D34" s="33">
        <v>43658</v>
      </c>
      <c r="E34" s="60">
        <f>458+1800</f>
        <v>2258</v>
      </c>
      <c r="F34" s="54">
        <v>165694876</v>
      </c>
    </row>
    <row r="35" spans="1:6" ht="58.5" customHeight="1" x14ac:dyDescent="0.25">
      <c r="A35" s="24" t="s">
        <v>16</v>
      </c>
      <c r="B35" s="25" t="s">
        <v>1648</v>
      </c>
      <c r="C35" s="23" t="s">
        <v>2927</v>
      </c>
      <c r="D35" s="35">
        <v>43661</v>
      </c>
      <c r="E35" s="58">
        <v>552796.73</v>
      </c>
      <c r="F35" s="53">
        <v>165694876</v>
      </c>
    </row>
    <row r="36" spans="1:6" ht="39.75" customHeight="1" x14ac:dyDescent="0.25">
      <c r="A36" s="21" t="s">
        <v>16</v>
      </c>
      <c r="B36" s="22" t="s">
        <v>1885</v>
      </c>
      <c r="C36" s="22" t="s">
        <v>2928</v>
      </c>
      <c r="D36" s="33">
        <v>43661</v>
      </c>
      <c r="E36" s="60">
        <v>21213.67</v>
      </c>
      <c r="F36" s="54">
        <v>165694876</v>
      </c>
    </row>
    <row r="37" spans="1:6" ht="96" customHeight="1" x14ac:dyDescent="0.25">
      <c r="A37" s="24" t="s">
        <v>16</v>
      </c>
      <c r="B37" s="25" t="s">
        <v>2102</v>
      </c>
      <c r="C37" s="23" t="s">
        <v>2929</v>
      </c>
      <c r="D37" s="35">
        <v>43661</v>
      </c>
      <c r="E37" s="58">
        <f>232+6767</f>
        <v>6999</v>
      </c>
      <c r="F37" s="53">
        <v>165694876</v>
      </c>
    </row>
    <row r="38" spans="1:6" ht="60.75" customHeight="1" x14ac:dyDescent="0.25">
      <c r="A38" s="21" t="s">
        <v>16</v>
      </c>
      <c r="B38" s="22" t="s">
        <v>2930</v>
      </c>
      <c r="C38" s="22" t="s">
        <v>2784</v>
      </c>
      <c r="D38" s="33">
        <v>43661</v>
      </c>
      <c r="E38" s="60">
        <v>200000</v>
      </c>
      <c r="F38" s="54">
        <v>165694876</v>
      </c>
    </row>
    <row r="39" spans="1:6" ht="58.5" customHeight="1" x14ac:dyDescent="0.25">
      <c r="A39" s="24" t="s">
        <v>16</v>
      </c>
      <c r="B39" s="25" t="s">
        <v>2783</v>
      </c>
      <c r="C39" s="23" t="s">
        <v>2782</v>
      </c>
      <c r="D39" s="35">
        <v>43661</v>
      </c>
      <c r="E39" s="58">
        <v>300000</v>
      </c>
      <c r="F39" s="53">
        <v>165694876</v>
      </c>
    </row>
    <row r="40" spans="1:6" ht="31.5" customHeight="1" x14ac:dyDescent="0.25">
      <c r="A40" s="24" t="s">
        <v>16</v>
      </c>
      <c r="B40" s="25" t="s">
        <v>26</v>
      </c>
      <c r="C40" s="23" t="s">
        <v>26</v>
      </c>
      <c r="D40" s="35">
        <v>43658</v>
      </c>
      <c r="E40" s="58">
        <v>262716.34999999998</v>
      </c>
      <c r="F40" s="53">
        <v>165695252</v>
      </c>
    </row>
    <row r="41" spans="1:6" ht="28.5" customHeight="1" x14ac:dyDescent="0.25">
      <c r="A41" s="21" t="s">
        <v>2931</v>
      </c>
      <c r="B41" s="22" t="s">
        <v>1648</v>
      </c>
      <c r="C41" s="22" t="s">
        <v>27</v>
      </c>
      <c r="D41" s="33">
        <v>43657</v>
      </c>
      <c r="E41" s="60"/>
      <c r="F41" s="54">
        <v>165841941</v>
      </c>
    </row>
    <row r="42" spans="1:6" ht="27.75" customHeight="1" x14ac:dyDescent="0.25">
      <c r="A42" s="24" t="s">
        <v>25</v>
      </c>
      <c r="B42" s="25" t="s">
        <v>1648</v>
      </c>
      <c r="C42" s="23" t="s">
        <v>770</v>
      </c>
      <c r="D42" s="35">
        <v>43654</v>
      </c>
      <c r="E42" s="58"/>
      <c r="F42" s="53" t="s">
        <v>767</v>
      </c>
    </row>
    <row r="43" spans="1:6" ht="40.5" customHeight="1" x14ac:dyDescent="0.25">
      <c r="A43" s="21" t="s">
        <v>25</v>
      </c>
      <c r="B43" s="22" t="s">
        <v>1648</v>
      </c>
      <c r="C43" s="22" t="s">
        <v>2932</v>
      </c>
      <c r="D43" s="33">
        <v>43658</v>
      </c>
      <c r="E43" s="60"/>
      <c r="F43" s="54" t="s">
        <v>1399</v>
      </c>
    </row>
    <row r="44" spans="1:6" ht="52.5" customHeight="1" x14ac:dyDescent="0.25">
      <c r="A44" s="24" t="s">
        <v>25</v>
      </c>
      <c r="B44" s="25" t="s">
        <v>1648</v>
      </c>
      <c r="C44" s="23" t="s">
        <v>1681</v>
      </c>
      <c r="D44" s="35">
        <v>43661</v>
      </c>
      <c r="E44" s="58"/>
      <c r="F44" s="53" t="s">
        <v>1400</v>
      </c>
    </row>
    <row r="45" spans="1:6" ht="26.25" customHeight="1" x14ac:dyDescent="0.25">
      <c r="A45" s="21" t="s">
        <v>2823</v>
      </c>
      <c r="B45" s="22" t="s">
        <v>2825</v>
      </c>
      <c r="C45" s="22" t="s">
        <v>2933</v>
      </c>
      <c r="D45" s="33">
        <v>43658</v>
      </c>
      <c r="E45" s="60">
        <v>2043651.9</v>
      </c>
      <c r="F45" s="54" t="s">
        <v>1090</v>
      </c>
    </row>
    <row r="46" spans="1:6" ht="25.5" customHeight="1" x14ac:dyDescent="0.25">
      <c r="A46" s="24" t="s">
        <v>2934</v>
      </c>
      <c r="B46" s="25" t="s">
        <v>338</v>
      </c>
      <c r="C46" s="23" t="s">
        <v>2933</v>
      </c>
      <c r="D46" s="35">
        <v>43658</v>
      </c>
      <c r="E46" s="58">
        <v>3546.2</v>
      </c>
      <c r="F46" s="53" t="s">
        <v>1090</v>
      </c>
    </row>
    <row r="47" spans="1:6" ht="30.75" customHeight="1" x14ac:dyDescent="0.25">
      <c r="A47" s="21" t="s">
        <v>2935</v>
      </c>
      <c r="B47" s="22" t="s">
        <v>20</v>
      </c>
      <c r="C47" s="22" t="s">
        <v>20</v>
      </c>
      <c r="D47" s="33">
        <v>43658</v>
      </c>
      <c r="E47" s="60">
        <v>0</v>
      </c>
      <c r="F47" s="54" t="s">
        <v>1090</v>
      </c>
    </row>
    <row r="48" spans="1:6" ht="34.5" customHeight="1" x14ac:dyDescent="0.25">
      <c r="A48" s="24" t="s">
        <v>2936</v>
      </c>
      <c r="B48" s="25" t="s">
        <v>20</v>
      </c>
      <c r="C48" s="23" t="s">
        <v>20</v>
      </c>
      <c r="D48" s="35">
        <v>43658</v>
      </c>
      <c r="E48" s="58">
        <v>0</v>
      </c>
      <c r="F48" s="53" t="s">
        <v>1090</v>
      </c>
    </row>
    <row r="49" spans="1:6" ht="38.25" customHeight="1" x14ac:dyDescent="0.25">
      <c r="A49" s="21" t="s">
        <v>2937</v>
      </c>
      <c r="B49" s="22" t="s">
        <v>20</v>
      </c>
      <c r="C49" s="22" t="s">
        <v>20</v>
      </c>
      <c r="D49" s="33">
        <v>43658</v>
      </c>
      <c r="E49" s="60">
        <v>0</v>
      </c>
      <c r="F49" s="54" t="s">
        <v>1090</v>
      </c>
    </row>
    <row r="50" spans="1:6" ht="42.75" customHeight="1" x14ac:dyDescent="0.25">
      <c r="A50" s="24" t="s">
        <v>2938</v>
      </c>
      <c r="B50" s="25" t="s">
        <v>20</v>
      </c>
      <c r="C50" s="23" t="s">
        <v>20</v>
      </c>
      <c r="D50" s="35">
        <v>43658</v>
      </c>
      <c r="E50" s="58">
        <v>0</v>
      </c>
      <c r="F50" s="53" t="s">
        <v>1090</v>
      </c>
    </row>
    <row r="51" spans="1:6" ht="34.5" customHeight="1" x14ac:dyDescent="0.25">
      <c r="A51" s="21" t="s">
        <v>2939</v>
      </c>
      <c r="B51" s="22" t="s">
        <v>2827</v>
      </c>
      <c r="C51" s="22" t="s">
        <v>2933</v>
      </c>
      <c r="D51" s="33">
        <v>43658</v>
      </c>
      <c r="E51" s="60">
        <v>6627.7</v>
      </c>
      <c r="F51" s="54" t="s">
        <v>1090</v>
      </c>
    </row>
    <row r="52" spans="1:6" ht="33.75" customHeight="1" x14ac:dyDescent="0.25">
      <c r="A52" s="24" t="s">
        <v>2940</v>
      </c>
      <c r="B52" s="25" t="s">
        <v>330</v>
      </c>
      <c r="C52" s="23" t="s">
        <v>2933</v>
      </c>
      <c r="D52" s="35">
        <v>43658</v>
      </c>
      <c r="E52" s="58">
        <v>4200.6000000000004</v>
      </c>
      <c r="F52" s="53" t="s">
        <v>1090</v>
      </c>
    </row>
    <row r="53" spans="1:6" ht="39" customHeight="1" x14ac:dyDescent="0.25">
      <c r="A53" s="21" t="s">
        <v>2941</v>
      </c>
      <c r="B53" s="22" t="s">
        <v>334</v>
      </c>
      <c r="C53" s="22" t="s">
        <v>2933</v>
      </c>
      <c r="D53" s="33">
        <v>43658</v>
      </c>
      <c r="E53" s="60">
        <v>5878.5</v>
      </c>
      <c r="F53" s="54" t="s">
        <v>1090</v>
      </c>
    </row>
    <row r="54" spans="1:6" ht="30.75" customHeight="1" x14ac:dyDescent="0.25">
      <c r="A54" s="24" t="s">
        <v>2942</v>
      </c>
      <c r="B54" s="25" t="s">
        <v>336</v>
      </c>
      <c r="C54" s="23" t="s">
        <v>2933</v>
      </c>
      <c r="D54" s="35">
        <v>43658</v>
      </c>
      <c r="E54" s="58">
        <v>8379.4</v>
      </c>
      <c r="F54" s="53" t="s">
        <v>1090</v>
      </c>
    </row>
    <row r="55" spans="1:6" ht="37.5" customHeight="1" x14ac:dyDescent="0.25">
      <c r="A55" s="21" t="s">
        <v>2943</v>
      </c>
      <c r="B55" s="22" t="s">
        <v>20</v>
      </c>
      <c r="C55" s="22" t="s">
        <v>20</v>
      </c>
      <c r="D55" s="33">
        <v>43658</v>
      </c>
      <c r="E55" s="60">
        <v>0</v>
      </c>
      <c r="F55" s="54" t="s">
        <v>1090</v>
      </c>
    </row>
    <row r="56" spans="1:6" ht="33.75" customHeight="1" x14ac:dyDescent="0.25">
      <c r="A56" s="24" t="s">
        <v>2944</v>
      </c>
      <c r="B56" s="25" t="s">
        <v>340</v>
      </c>
      <c r="C56" s="23" t="s">
        <v>2933</v>
      </c>
      <c r="D56" s="35">
        <v>43658</v>
      </c>
      <c r="E56" s="58">
        <v>4293.8999999999996</v>
      </c>
      <c r="F56" s="53" t="s">
        <v>1090</v>
      </c>
    </row>
    <row r="57" spans="1:6" ht="39.75" customHeight="1" x14ac:dyDescent="0.25">
      <c r="A57" s="21" t="s">
        <v>2945</v>
      </c>
      <c r="B57" s="22" t="s">
        <v>342</v>
      </c>
      <c r="C57" s="22" t="s">
        <v>2933</v>
      </c>
      <c r="D57" s="33">
        <v>43658</v>
      </c>
      <c r="E57" s="60">
        <v>10812</v>
      </c>
      <c r="F57" s="54" t="s">
        <v>1090</v>
      </c>
    </row>
    <row r="58" spans="1:6" ht="34.5" customHeight="1" x14ac:dyDescent="0.25">
      <c r="A58" s="24" t="s">
        <v>2946</v>
      </c>
      <c r="B58" s="25" t="s">
        <v>344</v>
      </c>
      <c r="C58" s="23" t="s">
        <v>2933</v>
      </c>
      <c r="D58" s="35">
        <v>43658</v>
      </c>
      <c r="E58" s="58">
        <v>7970.5</v>
      </c>
      <c r="F58" s="53" t="s">
        <v>1090</v>
      </c>
    </row>
    <row r="59" spans="1:6" ht="25.5" customHeight="1" x14ac:dyDescent="0.25">
      <c r="A59" s="21" t="s">
        <v>2947</v>
      </c>
      <c r="B59" s="22" t="s">
        <v>346</v>
      </c>
      <c r="C59" s="22" t="s">
        <v>2933</v>
      </c>
      <c r="D59" s="33">
        <v>43658</v>
      </c>
      <c r="E59" s="60">
        <v>4176</v>
      </c>
      <c r="F59" s="54" t="s">
        <v>1090</v>
      </c>
    </row>
    <row r="60" spans="1:6" ht="23.25" customHeight="1" x14ac:dyDescent="0.25">
      <c r="A60" s="24" t="s">
        <v>2948</v>
      </c>
      <c r="B60" s="25" t="s">
        <v>348</v>
      </c>
      <c r="C60" s="23" t="s">
        <v>2933</v>
      </c>
      <c r="D60" s="35">
        <v>43658</v>
      </c>
      <c r="E60" s="58">
        <v>6041.7</v>
      </c>
      <c r="F60" s="53" t="s">
        <v>1090</v>
      </c>
    </row>
    <row r="61" spans="1:6" ht="36" customHeight="1" x14ac:dyDescent="0.25">
      <c r="A61" s="21" t="s">
        <v>2949</v>
      </c>
      <c r="B61" s="22" t="s">
        <v>350</v>
      </c>
      <c r="C61" s="22" t="s">
        <v>2950</v>
      </c>
      <c r="D61" s="33">
        <v>43658</v>
      </c>
      <c r="E61" s="60">
        <v>2781.6</v>
      </c>
      <c r="F61" s="54" t="s">
        <v>1090</v>
      </c>
    </row>
    <row r="62" spans="1:6" ht="32.25" customHeight="1" x14ac:dyDescent="0.25">
      <c r="A62" s="24" t="s">
        <v>2951</v>
      </c>
      <c r="B62" s="25" t="s">
        <v>352</v>
      </c>
      <c r="C62" s="23" t="s">
        <v>2933</v>
      </c>
      <c r="D62" s="35">
        <v>43658</v>
      </c>
      <c r="E62" s="58">
        <v>6040.7</v>
      </c>
      <c r="F62" s="53" t="s">
        <v>1090</v>
      </c>
    </row>
    <row r="63" spans="1:6" ht="29.25" customHeight="1" x14ac:dyDescent="0.25">
      <c r="A63" s="21" t="s">
        <v>2952</v>
      </c>
      <c r="B63" s="22" t="s">
        <v>356</v>
      </c>
      <c r="C63" s="22" t="s">
        <v>2933</v>
      </c>
      <c r="D63" s="33">
        <v>43658</v>
      </c>
      <c r="E63" s="60">
        <v>5954.3</v>
      </c>
      <c r="F63" s="54" t="s">
        <v>1090</v>
      </c>
    </row>
    <row r="64" spans="1:6" ht="33" customHeight="1" x14ac:dyDescent="0.25">
      <c r="A64" s="24" t="s">
        <v>2953</v>
      </c>
      <c r="B64" s="25" t="s">
        <v>358</v>
      </c>
      <c r="C64" s="23" t="s">
        <v>2933</v>
      </c>
      <c r="D64" s="35">
        <v>43658</v>
      </c>
      <c r="E64" s="58">
        <v>5812.7</v>
      </c>
      <c r="F64" s="53" t="s">
        <v>1090</v>
      </c>
    </row>
    <row r="65" spans="1:6" ht="32.25" customHeight="1" x14ac:dyDescent="0.25">
      <c r="A65" s="21" t="s">
        <v>2954</v>
      </c>
      <c r="B65" s="22" t="s">
        <v>360</v>
      </c>
      <c r="C65" s="22" t="s">
        <v>2933</v>
      </c>
      <c r="D65" s="33">
        <v>43658</v>
      </c>
      <c r="E65" s="60">
        <v>7144.2</v>
      </c>
      <c r="F65" s="54" t="s">
        <v>1090</v>
      </c>
    </row>
    <row r="66" spans="1:6" ht="33.75" customHeight="1" x14ac:dyDescent="0.25">
      <c r="A66" s="24" t="s">
        <v>2955</v>
      </c>
      <c r="B66" s="25" t="s">
        <v>362</v>
      </c>
      <c r="C66" s="23" t="s">
        <v>2933</v>
      </c>
      <c r="D66" s="35">
        <v>43658</v>
      </c>
      <c r="E66" s="58">
        <v>11268.8</v>
      </c>
      <c r="F66" s="53" t="s">
        <v>1090</v>
      </c>
    </row>
    <row r="67" spans="1:6" ht="36.75" customHeight="1" x14ac:dyDescent="0.25">
      <c r="A67" s="21" t="s">
        <v>2956</v>
      </c>
      <c r="B67" s="22" t="s">
        <v>366</v>
      </c>
      <c r="C67" s="22" t="s">
        <v>2933</v>
      </c>
      <c r="D67" s="33">
        <v>43658</v>
      </c>
      <c r="E67" s="60">
        <v>6887.2</v>
      </c>
      <c r="F67" s="54" t="s">
        <v>1090</v>
      </c>
    </row>
    <row r="68" spans="1:6" ht="35.25" customHeight="1" x14ac:dyDescent="0.25">
      <c r="A68" s="24" t="s">
        <v>2957</v>
      </c>
      <c r="B68" s="25" t="s">
        <v>368</v>
      </c>
      <c r="C68" s="23" t="s">
        <v>2933</v>
      </c>
      <c r="D68" s="35">
        <v>43658</v>
      </c>
      <c r="E68" s="58">
        <v>4144.6000000000004</v>
      </c>
      <c r="F68" s="53" t="s">
        <v>1090</v>
      </c>
    </row>
    <row r="69" spans="1:6" ht="25.5" customHeight="1" x14ac:dyDescent="0.25">
      <c r="A69" s="21" t="s">
        <v>2958</v>
      </c>
      <c r="B69" s="22" t="s">
        <v>370</v>
      </c>
      <c r="C69" s="22" t="s">
        <v>2933</v>
      </c>
      <c r="D69" s="33">
        <v>43658</v>
      </c>
      <c r="E69" s="60">
        <v>5681.9</v>
      </c>
      <c r="F69" s="54" t="s">
        <v>1090</v>
      </c>
    </row>
    <row r="70" spans="1:6" ht="38.25" customHeight="1" x14ac:dyDescent="0.25">
      <c r="A70" s="24" t="s">
        <v>2959</v>
      </c>
      <c r="B70" s="25" t="s">
        <v>372</v>
      </c>
      <c r="C70" s="23" t="s">
        <v>2933</v>
      </c>
      <c r="D70" s="35">
        <v>43658</v>
      </c>
      <c r="E70" s="58">
        <v>6205.6</v>
      </c>
      <c r="F70" s="53" t="s">
        <v>1090</v>
      </c>
    </row>
    <row r="71" spans="1:6" ht="30" customHeight="1" x14ac:dyDescent="0.25">
      <c r="A71" s="21" t="s">
        <v>2960</v>
      </c>
      <c r="B71" s="22" t="s">
        <v>374</v>
      </c>
      <c r="C71" s="22" t="s">
        <v>2933</v>
      </c>
      <c r="D71" s="33">
        <v>43658</v>
      </c>
      <c r="E71" s="60">
        <v>8433.2000000000007</v>
      </c>
      <c r="F71" s="54" t="s">
        <v>1090</v>
      </c>
    </row>
    <row r="72" spans="1:6" ht="34.5" customHeight="1" x14ac:dyDescent="0.25">
      <c r="A72" s="24" t="s">
        <v>2961</v>
      </c>
      <c r="B72" s="25" t="s">
        <v>378</v>
      </c>
      <c r="C72" s="23" t="s">
        <v>2933</v>
      </c>
      <c r="D72" s="35">
        <v>43658</v>
      </c>
      <c r="E72" s="58">
        <v>5963.3</v>
      </c>
      <c r="F72" s="53" t="s">
        <v>1090</v>
      </c>
    </row>
    <row r="73" spans="1:6" ht="30.75" customHeight="1" x14ac:dyDescent="0.25">
      <c r="A73" s="21" t="s">
        <v>2962</v>
      </c>
      <c r="B73" s="22" t="s">
        <v>380</v>
      </c>
      <c r="C73" s="22" t="s">
        <v>2933</v>
      </c>
      <c r="D73" s="33">
        <v>43658</v>
      </c>
      <c r="E73" s="60">
        <v>6399.7</v>
      </c>
      <c r="F73" s="54" t="s">
        <v>1090</v>
      </c>
    </row>
    <row r="74" spans="1:6" ht="32.25" customHeight="1" x14ac:dyDescent="0.25">
      <c r="A74" s="24" t="s">
        <v>2963</v>
      </c>
      <c r="B74" s="25" t="s">
        <v>382</v>
      </c>
      <c r="C74" s="23" t="s">
        <v>2933</v>
      </c>
      <c r="D74" s="35">
        <v>43658</v>
      </c>
      <c r="E74" s="58">
        <v>5963.2</v>
      </c>
      <c r="F74" s="53" t="s">
        <v>1090</v>
      </c>
    </row>
    <row r="75" spans="1:6" ht="35.25" customHeight="1" x14ac:dyDescent="0.25">
      <c r="A75" s="21" t="s">
        <v>2964</v>
      </c>
      <c r="B75" s="22" t="s">
        <v>384</v>
      </c>
      <c r="C75" s="22" t="s">
        <v>2933</v>
      </c>
      <c r="D75" s="33">
        <v>43658</v>
      </c>
      <c r="E75" s="60">
        <v>6281.5</v>
      </c>
      <c r="F75" s="54" t="s">
        <v>1090</v>
      </c>
    </row>
    <row r="76" spans="1:6" ht="33.75" customHeight="1" x14ac:dyDescent="0.25">
      <c r="A76" s="24" t="s">
        <v>2965</v>
      </c>
      <c r="B76" s="25" t="s">
        <v>388</v>
      </c>
      <c r="C76" s="23" t="s">
        <v>2933</v>
      </c>
      <c r="D76" s="35">
        <v>43658</v>
      </c>
      <c r="E76" s="58">
        <v>6482.1</v>
      </c>
      <c r="F76" s="53" t="s">
        <v>1090</v>
      </c>
    </row>
    <row r="77" spans="1:6" ht="34.5" customHeight="1" x14ac:dyDescent="0.25">
      <c r="A77" s="21" t="s">
        <v>2966</v>
      </c>
      <c r="B77" s="22" t="s">
        <v>1845</v>
      </c>
      <c r="C77" s="22" t="s">
        <v>2933</v>
      </c>
      <c r="D77" s="33">
        <v>43658</v>
      </c>
      <c r="E77" s="60">
        <v>8438.2000000000007</v>
      </c>
      <c r="F77" s="54" t="s">
        <v>1090</v>
      </c>
    </row>
    <row r="78" spans="1:6" ht="36.75" customHeight="1" x14ac:dyDescent="0.25">
      <c r="A78" s="24" t="s">
        <v>2967</v>
      </c>
      <c r="B78" s="25" t="s">
        <v>699</v>
      </c>
      <c r="C78" s="23" t="s">
        <v>2933</v>
      </c>
      <c r="D78" s="35">
        <v>43658</v>
      </c>
      <c r="E78" s="58">
        <v>6553.5</v>
      </c>
      <c r="F78" s="53" t="s">
        <v>1090</v>
      </c>
    </row>
    <row r="79" spans="1:6" ht="32.25" customHeight="1" x14ac:dyDescent="0.25">
      <c r="A79" s="21" t="s">
        <v>2968</v>
      </c>
      <c r="B79" s="22" t="s">
        <v>845</v>
      </c>
      <c r="C79" s="22" t="s">
        <v>2933</v>
      </c>
      <c r="D79" s="33">
        <v>43658</v>
      </c>
      <c r="E79" s="60">
        <v>8154.3</v>
      </c>
      <c r="F79" s="54" t="s">
        <v>1090</v>
      </c>
    </row>
    <row r="80" spans="1:6" ht="33.75" customHeight="1" x14ac:dyDescent="0.25">
      <c r="A80" s="24" t="s">
        <v>2969</v>
      </c>
      <c r="B80" s="25" t="s">
        <v>860</v>
      </c>
      <c r="C80" s="23" t="s">
        <v>2933</v>
      </c>
      <c r="D80" s="35">
        <v>43658</v>
      </c>
      <c r="E80" s="58">
        <v>7109.4</v>
      </c>
      <c r="F80" s="53" t="s">
        <v>1090</v>
      </c>
    </row>
    <row r="81" spans="1:6" ht="35.25" customHeight="1" x14ac:dyDescent="0.25">
      <c r="A81" s="21" t="s">
        <v>2970</v>
      </c>
      <c r="B81" s="22" t="s">
        <v>863</v>
      </c>
      <c r="C81" s="22" t="s">
        <v>2933</v>
      </c>
      <c r="D81" s="33">
        <v>43658</v>
      </c>
      <c r="E81" s="60">
        <v>8519.5</v>
      </c>
      <c r="F81" s="54" t="s">
        <v>1090</v>
      </c>
    </row>
    <row r="82" spans="1:6" ht="36" customHeight="1" x14ac:dyDescent="0.25">
      <c r="A82" s="24" t="s">
        <v>2971</v>
      </c>
      <c r="B82" s="25" t="s">
        <v>865</v>
      </c>
      <c r="C82" s="23" t="s">
        <v>2933</v>
      </c>
      <c r="D82" s="35">
        <v>43658</v>
      </c>
      <c r="E82" s="58">
        <v>7667.6</v>
      </c>
      <c r="F82" s="53" t="s">
        <v>1090</v>
      </c>
    </row>
    <row r="83" spans="1:6" ht="29.25" customHeight="1" x14ac:dyDescent="0.25">
      <c r="A83" s="21" t="s">
        <v>2972</v>
      </c>
      <c r="B83" s="22" t="s">
        <v>705</v>
      </c>
      <c r="C83" s="22" t="s">
        <v>2933</v>
      </c>
      <c r="D83" s="33">
        <v>43658</v>
      </c>
      <c r="E83" s="60">
        <v>5878.4</v>
      </c>
      <c r="F83" s="54" t="s">
        <v>1090</v>
      </c>
    </row>
    <row r="84" spans="1:6" ht="30" customHeight="1" x14ac:dyDescent="0.25">
      <c r="A84" s="24" t="s">
        <v>2973</v>
      </c>
      <c r="B84" s="25" t="s">
        <v>464</v>
      </c>
      <c r="C84" s="23" t="s">
        <v>2933</v>
      </c>
      <c r="D84" s="35">
        <v>43658</v>
      </c>
      <c r="E84" s="58">
        <v>16029.2</v>
      </c>
      <c r="F84" s="53" t="s">
        <v>1090</v>
      </c>
    </row>
    <row r="85" spans="1:6" ht="39" customHeight="1" x14ac:dyDescent="0.25">
      <c r="A85" s="21" t="s">
        <v>2974</v>
      </c>
      <c r="B85" s="22" t="s">
        <v>897</v>
      </c>
      <c r="C85" s="22" t="s">
        <v>2933</v>
      </c>
      <c r="D85" s="33">
        <v>43658</v>
      </c>
      <c r="E85" s="60">
        <v>13956.1</v>
      </c>
      <c r="F85" s="54" t="s">
        <v>1090</v>
      </c>
    </row>
    <row r="86" spans="1:6" ht="28.5" customHeight="1" x14ac:dyDescent="0.25">
      <c r="A86" s="24" t="s">
        <v>2975</v>
      </c>
      <c r="B86" s="25" t="s">
        <v>2778</v>
      </c>
      <c r="C86" s="23" t="s">
        <v>2976</v>
      </c>
      <c r="D86" s="35">
        <v>43658</v>
      </c>
      <c r="E86" s="58">
        <v>9635.6</v>
      </c>
      <c r="F86" s="53" t="s">
        <v>1090</v>
      </c>
    </row>
    <row r="87" spans="1:6" ht="35.25" customHeight="1" x14ac:dyDescent="0.25">
      <c r="A87" s="21" t="s">
        <v>2977</v>
      </c>
      <c r="B87" s="22" t="s">
        <v>480</v>
      </c>
      <c r="C87" s="22" t="s">
        <v>2933</v>
      </c>
      <c r="D87" s="33">
        <v>43658</v>
      </c>
      <c r="E87" s="60">
        <v>16029.3</v>
      </c>
      <c r="F87" s="54" t="s">
        <v>1090</v>
      </c>
    </row>
    <row r="88" spans="1:6" ht="32.25" customHeight="1" x14ac:dyDescent="0.25">
      <c r="A88" s="24" t="s">
        <v>2978</v>
      </c>
      <c r="B88" s="25" t="s">
        <v>905</v>
      </c>
      <c r="C88" s="23" t="s">
        <v>2933</v>
      </c>
      <c r="D88" s="35">
        <v>43658</v>
      </c>
      <c r="E88" s="58">
        <v>8437.7000000000007</v>
      </c>
      <c r="F88" s="53" t="s">
        <v>1090</v>
      </c>
    </row>
    <row r="89" spans="1:6" ht="42" customHeight="1" x14ac:dyDescent="0.25">
      <c r="A89" s="21" t="s">
        <v>2979</v>
      </c>
      <c r="B89" s="22" t="s">
        <v>907</v>
      </c>
      <c r="C89" s="22" t="s">
        <v>2980</v>
      </c>
      <c r="D89" s="33">
        <v>43658</v>
      </c>
      <c r="E89" s="60">
        <v>6910</v>
      </c>
      <c r="F89" s="54" t="s">
        <v>1090</v>
      </c>
    </row>
    <row r="90" spans="1:6" ht="31.5" customHeight="1" x14ac:dyDescent="0.25">
      <c r="A90" s="24" t="s">
        <v>2981</v>
      </c>
      <c r="B90" s="25" t="s">
        <v>909</v>
      </c>
      <c r="C90" s="23" t="s">
        <v>2933</v>
      </c>
      <c r="D90" s="35">
        <v>43658</v>
      </c>
      <c r="E90" s="58">
        <v>16029.3</v>
      </c>
      <c r="F90" s="53" t="s">
        <v>1090</v>
      </c>
    </row>
    <row r="91" spans="1:6" ht="59.25" customHeight="1" x14ac:dyDescent="0.25">
      <c r="A91" s="21" t="s">
        <v>2982</v>
      </c>
      <c r="B91" s="22" t="s">
        <v>911</v>
      </c>
      <c r="C91" s="22" t="s">
        <v>2983</v>
      </c>
      <c r="D91" s="33">
        <v>43658</v>
      </c>
      <c r="E91" s="60">
        <v>7501.8</v>
      </c>
      <c r="F91" s="54" t="s">
        <v>1090</v>
      </c>
    </row>
    <row r="92" spans="1:6" ht="60" customHeight="1" x14ac:dyDescent="0.25">
      <c r="A92" s="24" t="s">
        <v>2984</v>
      </c>
      <c r="B92" s="25" t="s">
        <v>927</v>
      </c>
      <c r="C92" s="23" t="s">
        <v>2933</v>
      </c>
      <c r="D92" s="35">
        <v>43658</v>
      </c>
      <c r="E92" s="58">
        <v>16029.3</v>
      </c>
      <c r="F92" s="53" t="s">
        <v>1090</v>
      </c>
    </row>
    <row r="93" spans="1:6" ht="57" customHeight="1" x14ac:dyDescent="0.25">
      <c r="A93" s="21" t="s">
        <v>2985</v>
      </c>
      <c r="B93" s="22" t="s">
        <v>1219</v>
      </c>
      <c r="C93" s="22" t="s">
        <v>2933</v>
      </c>
      <c r="D93" s="33">
        <v>43658</v>
      </c>
      <c r="E93" s="60">
        <v>16029.2</v>
      </c>
      <c r="F93" s="54" t="s">
        <v>1090</v>
      </c>
    </row>
    <row r="94" spans="1:6" ht="57.75" customHeight="1" x14ac:dyDescent="0.25">
      <c r="A94" s="24" t="s">
        <v>2986</v>
      </c>
      <c r="B94" s="25" t="s">
        <v>506</v>
      </c>
      <c r="C94" s="23" t="s">
        <v>2933</v>
      </c>
      <c r="D94" s="35">
        <v>43658</v>
      </c>
      <c r="E94" s="58">
        <v>16029.3</v>
      </c>
      <c r="F94" s="53" t="s">
        <v>1090</v>
      </c>
    </row>
    <row r="95" spans="1:6" ht="52.5" customHeight="1" x14ac:dyDescent="0.25">
      <c r="A95" s="21" t="s">
        <v>2987</v>
      </c>
      <c r="B95" s="22" t="s">
        <v>941</v>
      </c>
      <c r="C95" s="22" t="s">
        <v>2988</v>
      </c>
      <c r="D95" s="33">
        <v>43658</v>
      </c>
      <c r="E95" s="60">
        <v>10129.299999999999</v>
      </c>
      <c r="F95" s="54" t="s">
        <v>1090</v>
      </c>
    </row>
    <row r="96" spans="1:6" ht="60" customHeight="1" x14ac:dyDescent="0.25">
      <c r="A96" s="24" t="s">
        <v>2989</v>
      </c>
      <c r="B96" s="25" t="s">
        <v>952</v>
      </c>
      <c r="C96" s="23" t="s">
        <v>2990</v>
      </c>
      <c r="D96" s="35">
        <v>43658</v>
      </c>
      <c r="E96" s="58">
        <v>6922.5</v>
      </c>
      <c r="F96" s="53" t="s">
        <v>1090</v>
      </c>
    </row>
    <row r="97" spans="1:7" ht="51" customHeight="1" x14ac:dyDescent="0.25">
      <c r="A97" s="21" t="s">
        <v>2991</v>
      </c>
      <c r="B97" s="22" t="s">
        <v>954</v>
      </c>
      <c r="C97" s="22" t="s">
        <v>2992</v>
      </c>
      <c r="D97" s="33">
        <v>43658</v>
      </c>
      <c r="E97" s="60">
        <v>3274.4</v>
      </c>
      <c r="F97" s="54" t="s">
        <v>1090</v>
      </c>
    </row>
    <row r="98" spans="1:7" ht="33.75" customHeight="1" x14ac:dyDescent="0.25">
      <c r="A98" s="24" t="s">
        <v>2993</v>
      </c>
      <c r="B98" s="25" t="s">
        <v>536</v>
      </c>
      <c r="C98" s="23" t="s">
        <v>2933</v>
      </c>
      <c r="D98" s="35">
        <v>43658</v>
      </c>
      <c r="E98" s="58">
        <v>6354.2</v>
      </c>
      <c r="F98" s="53" t="s">
        <v>1090</v>
      </c>
    </row>
    <row r="99" spans="1:7" ht="61.5" customHeight="1" x14ac:dyDescent="0.25">
      <c r="A99" s="21" t="s">
        <v>2994</v>
      </c>
      <c r="B99" s="22" t="s">
        <v>980</v>
      </c>
      <c r="C99" s="22" t="s">
        <v>2933</v>
      </c>
      <c r="D99" s="33">
        <v>43658</v>
      </c>
      <c r="E99" s="60">
        <v>23929.4</v>
      </c>
      <c r="F99" s="54" t="s">
        <v>1090</v>
      </c>
    </row>
    <row r="100" spans="1:7" ht="64.5" customHeight="1" x14ac:dyDescent="0.25">
      <c r="A100" s="24" t="s">
        <v>2995</v>
      </c>
      <c r="B100" s="25" t="s">
        <v>1199</v>
      </c>
      <c r="C100" s="23" t="s">
        <v>2933</v>
      </c>
      <c r="D100" s="35">
        <v>43658</v>
      </c>
      <c r="E100" s="58">
        <v>5537.5</v>
      </c>
      <c r="F100" s="53" t="s">
        <v>1090</v>
      </c>
    </row>
    <row r="101" spans="1:7" ht="54.75" customHeight="1" x14ac:dyDescent="0.25">
      <c r="A101" s="21" t="s">
        <v>2996</v>
      </c>
      <c r="B101" s="22" t="s">
        <v>1494</v>
      </c>
      <c r="C101" s="22" t="s">
        <v>2933</v>
      </c>
      <c r="D101" s="33">
        <v>43658</v>
      </c>
      <c r="E101" s="60">
        <v>8997.2999999999993</v>
      </c>
      <c r="F101" s="54" t="s">
        <v>1090</v>
      </c>
    </row>
    <row r="102" spans="1:7" ht="57.75" customHeight="1" x14ac:dyDescent="0.25">
      <c r="A102" s="24" t="s">
        <v>2997</v>
      </c>
      <c r="B102" s="25" t="s">
        <v>1745</v>
      </c>
      <c r="C102" s="23" t="s">
        <v>2933</v>
      </c>
      <c r="D102" s="35">
        <v>43658</v>
      </c>
      <c r="E102" s="58">
        <v>6354.2</v>
      </c>
      <c r="F102" s="53" t="s">
        <v>1090</v>
      </c>
    </row>
    <row r="103" spans="1:7" ht="66.75" customHeight="1" x14ac:dyDescent="0.25">
      <c r="A103" s="21" t="s">
        <v>2998</v>
      </c>
      <c r="B103" s="22" t="s">
        <v>1849</v>
      </c>
      <c r="C103" s="22" t="s">
        <v>2933</v>
      </c>
      <c r="D103" s="33">
        <v>43658</v>
      </c>
      <c r="E103" s="60">
        <v>16029.2</v>
      </c>
      <c r="F103" s="54" t="s">
        <v>1090</v>
      </c>
    </row>
    <row r="104" spans="1:7" ht="42.75" customHeight="1" x14ac:dyDescent="0.25">
      <c r="A104" s="24" t="s">
        <v>2999</v>
      </c>
      <c r="B104" s="25" t="s">
        <v>2070</v>
      </c>
      <c r="C104" s="23" t="s">
        <v>2933</v>
      </c>
      <c r="D104" s="35">
        <v>43658</v>
      </c>
      <c r="E104" s="58">
        <v>6354.2</v>
      </c>
      <c r="F104" s="53" t="s">
        <v>1090</v>
      </c>
    </row>
    <row r="105" spans="1:7" ht="69.75" customHeight="1" x14ac:dyDescent="0.25">
      <c r="A105" s="21" t="s">
        <v>3000</v>
      </c>
      <c r="B105" s="22" t="s">
        <v>549</v>
      </c>
      <c r="C105" s="22" t="s">
        <v>3001</v>
      </c>
      <c r="D105" s="33">
        <v>43658</v>
      </c>
      <c r="E105" s="60">
        <v>2175.37</v>
      </c>
      <c r="F105" s="54" t="s">
        <v>1090</v>
      </c>
    </row>
    <row r="106" spans="1:7" ht="57.75" customHeight="1" x14ac:dyDescent="0.25">
      <c r="A106" s="24" t="s">
        <v>3002</v>
      </c>
      <c r="B106" s="25" t="s">
        <v>667</v>
      </c>
      <c r="C106" s="23" t="s">
        <v>3003</v>
      </c>
      <c r="D106" s="35">
        <v>43658</v>
      </c>
      <c r="E106" s="58">
        <v>9000</v>
      </c>
      <c r="F106" s="53" t="s">
        <v>1090</v>
      </c>
    </row>
    <row r="107" spans="1:7" ht="53.25" customHeight="1" x14ac:dyDescent="0.25">
      <c r="A107" s="21" t="s">
        <v>3004</v>
      </c>
      <c r="B107" s="22" t="s">
        <v>554</v>
      </c>
      <c r="C107" s="22" t="s">
        <v>3005</v>
      </c>
      <c r="D107" s="33">
        <v>43658</v>
      </c>
      <c r="E107" s="60">
        <v>1011.53</v>
      </c>
      <c r="F107" s="54" t="s">
        <v>1090</v>
      </c>
    </row>
    <row r="108" spans="1:7" ht="51.75" customHeight="1" x14ac:dyDescent="0.25">
      <c r="A108" s="24" t="s">
        <v>16</v>
      </c>
      <c r="B108" s="25" t="s">
        <v>3007</v>
      </c>
      <c r="C108" s="23" t="s">
        <v>3006</v>
      </c>
      <c r="D108" s="35">
        <v>43662</v>
      </c>
      <c r="E108" s="58">
        <v>4554.62</v>
      </c>
      <c r="F108" s="53">
        <v>165694876</v>
      </c>
      <c r="G108" s="7"/>
    </row>
    <row r="109" spans="1:7" ht="60" customHeight="1" x14ac:dyDescent="0.25">
      <c r="A109" s="21" t="s">
        <v>16</v>
      </c>
      <c r="B109" s="22" t="s">
        <v>1974</v>
      </c>
      <c r="C109" s="22" t="s">
        <v>3008</v>
      </c>
      <c r="D109" s="33">
        <v>43663</v>
      </c>
      <c r="E109" s="60">
        <v>1198621</v>
      </c>
      <c r="F109" s="54">
        <v>165694876</v>
      </c>
    </row>
    <row r="110" spans="1:7" ht="40.5" customHeight="1" x14ac:dyDescent="0.25">
      <c r="A110" s="24" t="s">
        <v>16</v>
      </c>
      <c r="B110" s="25" t="s">
        <v>3010</v>
      </c>
      <c r="C110" s="23" t="s">
        <v>3009</v>
      </c>
      <c r="D110" s="35">
        <v>43663</v>
      </c>
      <c r="E110" s="58">
        <v>279169.93</v>
      </c>
      <c r="F110" s="53">
        <v>165694876</v>
      </c>
    </row>
    <row r="111" spans="1:7" ht="91.5" customHeight="1" x14ac:dyDescent="0.25">
      <c r="A111" s="21" t="s">
        <v>3011</v>
      </c>
      <c r="B111" s="22" t="s">
        <v>1962</v>
      </c>
      <c r="C111" s="22" t="s">
        <v>1982</v>
      </c>
      <c r="D111" s="33">
        <v>43664</v>
      </c>
      <c r="E111" s="60">
        <v>9416.1</v>
      </c>
      <c r="F111" s="54">
        <v>165694876</v>
      </c>
    </row>
    <row r="112" spans="1:7" ht="67.5" customHeight="1" x14ac:dyDescent="0.25">
      <c r="A112" s="24" t="s">
        <v>3012</v>
      </c>
      <c r="B112" s="25" t="s">
        <v>1235</v>
      </c>
      <c r="C112" s="23" t="s">
        <v>3013</v>
      </c>
      <c r="D112" s="35">
        <v>43664</v>
      </c>
      <c r="E112" s="58">
        <v>28984.43</v>
      </c>
      <c r="F112" s="53">
        <v>165694876</v>
      </c>
    </row>
    <row r="113" spans="1:6" ht="42" customHeight="1" x14ac:dyDescent="0.25">
      <c r="A113" s="21" t="s">
        <v>3014</v>
      </c>
      <c r="B113" s="22" t="s">
        <v>1235</v>
      </c>
      <c r="C113" s="22" t="s">
        <v>3015</v>
      </c>
      <c r="D113" s="33">
        <v>43664</v>
      </c>
      <c r="E113" s="60">
        <v>570</v>
      </c>
      <c r="F113" s="54">
        <v>165694876</v>
      </c>
    </row>
    <row r="114" spans="1:6" ht="43.5" customHeight="1" x14ac:dyDescent="0.25">
      <c r="A114" s="24" t="s">
        <v>3016</v>
      </c>
      <c r="B114" s="25" t="s">
        <v>1235</v>
      </c>
      <c r="C114" s="23" t="s">
        <v>3017</v>
      </c>
      <c r="D114" s="35">
        <v>43664</v>
      </c>
      <c r="E114" s="58">
        <v>28998.560000000001</v>
      </c>
      <c r="F114" s="53">
        <v>165694876</v>
      </c>
    </row>
    <row r="115" spans="1:6" ht="57.75" customHeight="1" x14ac:dyDescent="0.25">
      <c r="A115" s="21" t="s">
        <v>3018</v>
      </c>
      <c r="B115" s="22" t="s">
        <v>1235</v>
      </c>
      <c r="C115" s="22" t="s">
        <v>3019</v>
      </c>
      <c r="D115" s="33">
        <v>43664</v>
      </c>
      <c r="E115" s="60">
        <v>570</v>
      </c>
      <c r="F115" s="54">
        <v>165694876</v>
      </c>
    </row>
    <row r="116" spans="1:6" ht="84.75" customHeight="1" x14ac:dyDescent="0.25">
      <c r="A116" s="24" t="s">
        <v>16</v>
      </c>
      <c r="B116" s="25" t="s">
        <v>2917</v>
      </c>
      <c r="C116" s="23" t="s">
        <v>3020</v>
      </c>
      <c r="D116" s="35">
        <v>43665</v>
      </c>
      <c r="E116" s="58">
        <v>257382.93</v>
      </c>
      <c r="F116" s="53">
        <v>165694876</v>
      </c>
    </row>
    <row r="117" spans="1:6" ht="63" customHeight="1" x14ac:dyDescent="0.25">
      <c r="A117" s="21" t="s">
        <v>16</v>
      </c>
      <c r="B117" s="22" t="s">
        <v>2808</v>
      </c>
      <c r="C117" s="22" t="s">
        <v>3021</v>
      </c>
      <c r="D117" s="33">
        <v>43665</v>
      </c>
      <c r="E117" s="60">
        <v>40535</v>
      </c>
      <c r="F117" s="54">
        <v>165694876</v>
      </c>
    </row>
    <row r="118" spans="1:6" ht="46.5" customHeight="1" x14ac:dyDescent="0.25">
      <c r="A118" s="24" t="s">
        <v>16</v>
      </c>
      <c r="B118" s="25" t="s">
        <v>3023</v>
      </c>
      <c r="C118" s="23" t="s">
        <v>3022</v>
      </c>
      <c r="D118" s="35">
        <v>43665</v>
      </c>
      <c r="E118" s="58">
        <v>77203</v>
      </c>
      <c r="F118" s="53">
        <v>165694876</v>
      </c>
    </row>
    <row r="119" spans="1:6" ht="81" customHeight="1" x14ac:dyDescent="0.25">
      <c r="A119" s="21" t="s">
        <v>16</v>
      </c>
      <c r="B119" s="22" t="s">
        <v>1968</v>
      </c>
      <c r="C119" s="22" t="s">
        <v>3024</v>
      </c>
      <c r="D119" s="33">
        <v>43665</v>
      </c>
      <c r="E119" s="60">
        <v>8733.57</v>
      </c>
      <c r="F119" s="54">
        <v>165694876</v>
      </c>
    </row>
    <row r="120" spans="1:6" ht="108" customHeight="1" x14ac:dyDescent="0.25">
      <c r="A120" s="24" t="s">
        <v>16</v>
      </c>
      <c r="B120" s="25" t="s">
        <v>2795</v>
      </c>
      <c r="C120" s="23" t="s">
        <v>3025</v>
      </c>
      <c r="D120" s="35">
        <v>43665</v>
      </c>
      <c r="E120" s="58">
        <v>420283.37</v>
      </c>
      <c r="F120" s="53">
        <v>165694876</v>
      </c>
    </row>
    <row r="121" spans="1:6" ht="53.25" customHeight="1" x14ac:dyDescent="0.25">
      <c r="A121" s="21" t="s">
        <v>16</v>
      </c>
      <c r="B121" s="22" t="s">
        <v>1988</v>
      </c>
      <c r="C121" s="22" t="s">
        <v>3026</v>
      </c>
      <c r="D121" s="33">
        <v>43665</v>
      </c>
      <c r="E121" s="60">
        <v>62627.45</v>
      </c>
      <c r="F121" s="54">
        <v>165694876</v>
      </c>
    </row>
    <row r="122" spans="1:6" ht="57" customHeight="1" x14ac:dyDescent="0.25">
      <c r="A122" s="24" t="s">
        <v>16</v>
      </c>
      <c r="B122" s="25" t="s">
        <v>2090</v>
      </c>
      <c r="C122" s="23" t="s">
        <v>3027</v>
      </c>
      <c r="D122" s="35">
        <v>43665</v>
      </c>
      <c r="E122" s="58">
        <v>86826</v>
      </c>
      <c r="F122" s="53">
        <v>165694876</v>
      </c>
    </row>
    <row r="123" spans="1:6" ht="74.25" customHeight="1" x14ac:dyDescent="0.25">
      <c r="A123" s="21" t="s">
        <v>16</v>
      </c>
      <c r="B123" s="22" t="s">
        <v>1972</v>
      </c>
      <c r="C123" s="22" t="s">
        <v>3028</v>
      </c>
      <c r="D123" s="33">
        <v>43665</v>
      </c>
      <c r="E123" s="60">
        <v>107555.2</v>
      </c>
      <c r="F123" s="54">
        <v>165694876</v>
      </c>
    </row>
    <row r="124" spans="1:6" ht="59.25" customHeight="1" x14ac:dyDescent="0.25">
      <c r="A124" s="24" t="s">
        <v>16</v>
      </c>
      <c r="B124" s="25" t="s">
        <v>2791</v>
      </c>
      <c r="C124" s="23" t="s">
        <v>3029</v>
      </c>
      <c r="D124" s="35">
        <v>43668</v>
      </c>
      <c r="E124" s="58">
        <v>7122035.1200000001</v>
      </c>
      <c r="F124" s="53">
        <v>165694876</v>
      </c>
    </row>
    <row r="125" spans="1:6" ht="47.25" customHeight="1" x14ac:dyDescent="0.25">
      <c r="A125" s="21" t="s">
        <v>16</v>
      </c>
      <c r="B125" s="22" t="s">
        <v>3031</v>
      </c>
      <c r="C125" s="22" t="s">
        <v>3030</v>
      </c>
      <c r="D125" s="33">
        <v>43668</v>
      </c>
      <c r="E125" s="60">
        <v>5230.4399999999996</v>
      </c>
      <c r="F125" s="54">
        <v>165694876</v>
      </c>
    </row>
    <row r="126" spans="1:6" ht="116.25" customHeight="1" x14ac:dyDescent="0.25">
      <c r="A126" s="24" t="s">
        <v>16</v>
      </c>
      <c r="B126" s="25" t="s">
        <v>2791</v>
      </c>
      <c r="C126" s="23" t="s">
        <v>3032</v>
      </c>
      <c r="D126" s="35">
        <v>43672</v>
      </c>
      <c r="E126" s="58">
        <f>18046.33+24435.31</f>
        <v>42481.64</v>
      </c>
      <c r="F126" s="53">
        <v>165694876</v>
      </c>
    </row>
    <row r="127" spans="1:6" ht="116.25" customHeight="1" x14ac:dyDescent="0.25">
      <c r="A127" s="21" t="s">
        <v>16</v>
      </c>
      <c r="B127" s="22" t="s">
        <v>3034</v>
      </c>
      <c r="C127" s="22" t="s">
        <v>3033</v>
      </c>
      <c r="D127" s="33">
        <v>43672</v>
      </c>
      <c r="E127" s="60">
        <f>234772+178559.64+75237.5+687153.47</f>
        <v>1175722.6099999999</v>
      </c>
      <c r="F127" s="54">
        <v>165694876</v>
      </c>
    </row>
    <row r="128" spans="1:6" ht="33.75" customHeight="1" x14ac:dyDescent="0.25">
      <c r="A128" s="24" t="s">
        <v>16</v>
      </c>
      <c r="B128" s="25" t="s">
        <v>3036</v>
      </c>
      <c r="C128" s="23" t="s">
        <v>3035</v>
      </c>
      <c r="D128" s="35">
        <v>43672</v>
      </c>
      <c r="E128" s="58">
        <v>5916.6</v>
      </c>
      <c r="F128" s="53">
        <v>165694876</v>
      </c>
    </row>
    <row r="129" spans="1:6" ht="106.5" customHeight="1" x14ac:dyDescent="0.25">
      <c r="A129" s="21" t="s">
        <v>16</v>
      </c>
      <c r="B129" s="22" t="s">
        <v>2100</v>
      </c>
      <c r="C129" s="22" t="s">
        <v>3037</v>
      </c>
      <c r="D129" s="33">
        <v>43672</v>
      </c>
      <c r="E129" s="60">
        <v>946355.88</v>
      </c>
      <c r="F129" s="54">
        <v>165694876</v>
      </c>
    </row>
    <row r="130" spans="1:6" ht="84.75" customHeight="1" x14ac:dyDescent="0.25">
      <c r="A130" s="24" t="s">
        <v>16</v>
      </c>
      <c r="B130" s="25" t="s">
        <v>3023</v>
      </c>
      <c r="C130" s="23" t="s">
        <v>3038</v>
      </c>
      <c r="D130" s="35">
        <v>43672</v>
      </c>
      <c r="E130" s="58">
        <v>77203</v>
      </c>
      <c r="F130" s="53">
        <v>165694876</v>
      </c>
    </row>
    <row r="131" spans="1:6" ht="62.25" customHeight="1" x14ac:dyDescent="0.25">
      <c r="A131" s="21" t="s">
        <v>16</v>
      </c>
      <c r="B131" s="22" t="s">
        <v>1984</v>
      </c>
      <c r="C131" s="22" t="s">
        <v>3039</v>
      </c>
      <c r="D131" s="33">
        <v>43672</v>
      </c>
      <c r="E131" s="60">
        <v>106674.84</v>
      </c>
      <c r="F131" s="54">
        <v>165694876</v>
      </c>
    </row>
    <row r="132" spans="1:6" ht="72" customHeight="1" x14ac:dyDescent="0.25">
      <c r="A132" s="24" t="s">
        <v>16</v>
      </c>
      <c r="B132" s="25" t="s">
        <v>1970</v>
      </c>
      <c r="C132" s="23" t="s">
        <v>3040</v>
      </c>
      <c r="D132" s="35">
        <v>43672</v>
      </c>
      <c r="E132" s="58">
        <v>30049.8</v>
      </c>
      <c r="F132" s="53">
        <v>165694876</v>
      </c>
    </row>
    <row r="133" spans="1:6" ht="29.25" customHeight="1" x14ac:dyDescent="0.25">
      <c r="A133" s="21" t="s">
        <v>16</v>
      </c>
      <c r="B133" s="22" t="s">
        <v>2915</v>
      </c>
      <c r="C133" s="22" t="s">
        <v>3041</v>
      </c>
      <c r="D133" s="33">
        <v>43672</v>
      </c>
      <c r="E133" s="60">
        <v>910</v>
      </c>
      <c r="F133" s="54">
        <v>165694876</v>
      </c>
    </row>
    <row r="134" spans="1:6" ht="30.75" customHeight="1" x14ac:dyDescent="0.25">
      <c r="A134" s="24" t="s">
        <v>16</v>
      </c>
      <c r="B134" s="25" t="s">
        <v>1959</v>
      </c>
      <c r="C134" s="23" t="s">
        <v>1959</v>
      </c>
      <c r="D134" s="35">
        <v>43677</v>
      </c>
      <c r="E134" s="58">
        <v>1500000</v>
      </c>
      <c r="F134" s="53">
        <v>165694876</v>
      </c>
    </row>
    <row r="135" spans="1:6" ht="28.5" customHeight="1" x14ac:dyDescent="0.25">
      <c r="A135" s="21" t="s">
        <v>16</v>
      </c>
      <c r="B135" s="22" t="s">
        <v>2791</v>
      </c>
      <c r="C135" s="22" t="s">
        <v>3042</v>
      </c>
      <c r="D135" s="33">
        <v>43677</v>
      </c>
      <c r="E135" s="60">
        <v>420408.57</v>
      </c>
      <c r="F135" s="54">
        <v>165694876</v>
      </c>
    </row>
    <row r="136" spans="1:6" ht="36" customHeight="1" x14ac:dyDescent="0.25">
      <c r="A136" s="24" t="s">
        <v>16</v>
      </c>
      <c r="B136" s="25" t="s">
        <v>2811</v>
      </c>
      <c r="C136" s="23" t="s">
        <v>3043</v>
      </c>
      <c r="D136" s="35">
        <v>43677</v>
      </c>
      <c r="E136" s="58">
        <v>295666.03999999998</v>
      </c>
      <c r="F136" s="53">
        <v>165694876</v>
      </c>
    </row>
    <row r="137" spans="1:6" ht="98.25" customHeight="1" x14ac:dyDescent="0.25">
      <c r="A137" s="21" t="s">
        <v>16</v>
      </c>
      <c r="B137" s="22" t="s">
        <v>1991</v>
      </c>
      <c r="C137" s="22" t="s">
        <v>3044</v>
      </c>
      <c r="D137" s="33">
        <v>43677</v>
      </c>
      <c r="E137" s="60">
        <v>479478.7</v>
      </c>
      <c r="F137" s="54">
        <v>165694876</v>
      </c>
    </row>
    <row r="138" spans="1:6" ht="60.75" customHeight="1" x14ac:dyDescent="0.25">
      <c r="A138" s="24" t="s">
        <v>16</v>
      </c>
      <c r="B138" s="25" t="s">
        <v>3045</v>
      </c>
      <c r="C138" s="23" t="s">
        <v>3045</v>
      </c>
      <c r="D138" s="35">
        <v>43676</v>
      </c>
      <c r="E138" s="58">
        <v>218936.03</v>
      </c>
      <c r="F138" s="53">
        <v>165695368</v>
      </c>
    </row>
    <row r="139" spans="1:6" ht="32.25" customHeight="1" x14ac:dyDescent="0.25">
      <c r="A139" s="24" t="s">
        <v>25</v>
      </c>
      <c r="B139" s="25" t="s">
        <v>1648</v>
      </c>
      <c r="C139" s="23" t="s">
        <v>1998</v>
      </c>
      <c r="D139" s="35">
        <v>43665</v>
      </c>
      <c r="E139" s="58"/>
      <c r="F139" s="53">
        <v>165841941</v>
      </c>
    </row>
    <row r="140" spans="1:6" ht="28.5" customHeight="1" x14ac:dyDescent="0.25">
      <c r="A140" s="21" t="s">
        <v>25</v>
      </c>
      <c r="B140" s="22" t="s">
        <v>1648</v>
      </c>
      <c r="C140" s="22" t="s">
        <v>1998</v>
      </c>
      <c r="D140" s="33">
        <v>43672</v>
      </c>
      <c r="E140" s="60"/>
      <c r="F140" s="54">
        <v>165841941</v>
      </c>
    </row>
    <row r="141" spans="1:6" ht="32.25" customHeight="1" x14ac:dyDescent="0.25">
      <c r="A141" s="24" t="s">
        <v>25</v>
      </c>
      <c r="B141" s="25" t="s">
        <v>1648</v>
      </c>
      <c r="C141" s="23" t="s">
        <v>1998</v>
      </c>
      <c r="D141" s="35">
        <v>43677</v>
      </c>
      <c r="E141" s="58"/>
      <c r="F141" s="53">
        <v>165841941</v>
      </c>
    </row>
    <row r="142" spans="1:6" ht="33" customHeight="1" x14ac:dyDescent="0.25">
      <c r="A142" s="21" t="s">
        <v>25</v>
      </c>
      <c r="B142" s="22" t="s">
        <v>1648</v>
      </c>
      <c r="C142" s="22" t="s">
        <v>26</v>
      </c>
      <c r="D142" s="33">
        <v>43668</v>
      </c>
      <c r="E142" s="60"/>
      <c r="F142" s="54" t="s">
        <v>8</v>
      </c>
    </row>
    <row r="143" spans="1:6" ht="26.25" customHeight="1" x14ac:dyDescent="0.25">
      <c r="A143" s="24" t="s">
        <v>25</v>
      </c>
      <c r="B143" s="25" t="s">
        <v>1648</v>
      </c>
      <c r="C143" s="23" t="s">
        <v>26</v>
      </c>
      <c r="D143" s="35">
        <v>43672</v>
      </c>
      <c r="E143" s="58"/>
      <c r="F143" s="53" t="s">
        <v>8</v>
      </c>
    </row>
    <row r="144" spans="1:6" ht="30" customHeight="1" x14ac:dyDescent="0.25">
      <c r="A144" s="21" t="s">
        <v>25</v>
      </c>
      <c r="B144" s="22" t="s">
        <v>1648</v>
      </c>
      <c r="C144" s="22" t="s">
        <v>27</v>
      </c>
      <c r="D144" s="33">
        <v>43676</v>
      </c>
      <c r="E144" s="60"/>
      <c r="F144" s="54" t="s">
        <v>8</v>
      </c>
    </row>
    <row r="145" spans="1:6" x14ac:dyDescent="0.25">
      <c r="A145" s="24" t="s">
        <v>3046</v>
      </c>
      <c r="B145" s="25" t="s">
        <v>20</v>
      </c>
      <c r="C145" s="23" t="s">
        <v>20</v>
      </c>
      <c r="D145" s="35">
        <v>43664</v>
      </c>
      <c r="E145" s="58">
        <v>0</v>
      </c>
      <c r="F145" s="53" t="s">
        <v>1090</v>
      </c>
    </row>
    <row r="146" spans="1:6" x14ac:dyDescent="0.25">
      <c r="A146" s="21" t="s">
        <v>3047</v>
      </c>
      <c r="B146" s="22" t="s">
        <v>20</v>
      </c>
      <c r="C146" s="22" t="s">
        <v>20</v>
      </c>
      <c r="D146" s="33">
        <v>43664</v>
      </c>
      <c r="E146" s="60">
        <v>0</v>
      </c>
      <c r="F146" s="54" t="s">
        <v>1090</v>
      </c>
    </row>
    <row r="147" spans="1:6" ht="50.25" customHeight="1" x14ac:dyDescent="0.25">
      <c r="A147" s="24" t="s">
        <v>3048</v>
      </c>
      <c r="B147" s="25" t="s">
        <v>464</v>
      </c>
      <c r="C147" s="23" t="s">
        <v>200</v>
      </c>
      <c r="D147" s="35">
        <v>43671</v>
      </c>
      <c r="E147" s="58">
        <v>10647.47</v>
      </c>
      <c r="F147" s="53" t="s">
        <v>1090</v>
      </c>
    </row>
    <row r="148" spans="1:6" ht="39.75" customHeight="1" x14ac:dyDescent="0.25">
      <c r="A148" s="21" t="s">
        <v>3049</v>
      </c>
      <c r="B148" s="22" t="s">
        <v>20</v>
      </c>
      <c r="C148" s="22" t="s">
        <v>20</v>
      </c>
      <c r="D148" s="33">
        <v>43671</v>
      </c>
      <c r="E148" s="60">
        <v>0</v>
      </c>
      <c r="F148" s="54" t="s">
        <v>1090</v>
      </c>
    </row>
    <row r="149" spans="1:6" x14ac:dyDescent="0.25">
      <c r="A149" s="24" t="s">
        <v>3050</v>
      </c>
      <c r="B149" s="25" t="s">
        <v>482</v>
      </c>
      <c r="C149" s="23" t="s">
        <v>200</v>
      </c>
      <c r="D149" s="35">
        <v>43671</v>
      </c>
      <c r="E149" s="58">
        <v>11483.81</v>
      </c>
      <c r="F149" s="53" t="s">
        <v>1090</v>
      </c>
    </row>
    <row r="150" spans="1:6" x14ac:dyDescent="0.25">
      <c r="A150" s="21" t="s">
        <v>2823</v>
      </c>
      <c r="B150" s="22" t="s">
        <v>2825</v>
      </c>
      <c r="C150" s="22" t="s">
        <v>3051</v>
      </c>
      <c r="D150" s="33">
        <v>43676</v>
      </c>
      <c r="E150" s="60">
        <v>2029659.3</v>
      </c>
      <c r="F150" s="54" t="s">
        <v>1090</v>
      </c>
    </row>
    <row r="151" spans="1:6" ht="63.75" customHeight="1" x14ac:dyDescent="0.25">
      <c r="A151" s="24" t="s">
        <v>3052</v>
      </c>
      <c r="B151" s="25" t="s">
        <v>554</v>
      </c>
      <c r="C151" s="23" t="s">
        <v>3053</v>
      </c>
      <c r="D151" s="35">
        <v>43676</v>
      </c>
      <c r="E151" s="58">
        <v>1011.53</v>
      </c>
      <c r="F151" s="53" t="s">
        <v>1090</v>
      </c>
    </row>
    <row r="152" spans="1:6" x14ac:dyDescent="0.25">
      <c r="A152" s="21" t="s">
        <v>3054</v>
      </c>
      <c r="B152" s="22" t="s">
        <v>330</v>
      </c>
      <c r="C152" s="22" t="s">
        <v>3051</v>
      </c>
      <c r="D152" s="33">
        <v>43676</v>
      </c>
      <c r="E152" s="60">
        <v>4200.7</v>
      </c>
      <c r="F152" s="54" t="s">
        <v>1090</v>
      </c>
    </row>
    <row r="153" spans="1:6" ht="28.5" x14ac:dyDescent="0.25">
      <c r="A153" s="24" t="s">
        <v>3055</v>
      </c>
      <c r="B153" s="25" t="s">
        <v>334</v>
      </c>
      <c r="C153" s="23" t="s">
        <v>3051</v>
      </c>
      <c r="D153" s="35">
        <v>43676</v>
      </c>
      <c r="E153" s="58">
        <v>5878.4</v>
      </c>
      <c r="F153" s="53" t="s">
        <v>1090</v>
      </c>
    </row>
    <row r="154" spans="1:6" x14ac:dyDescent="0.25">
      <c r="A154" s="21" t="s">
        <v>3056</v>
      </c>
      <c r="B154" s="22" t="s">
        <v>336</v>
      </c>
      <c r="C154" s="22" t="s">
        <v>3051</v>
      </c>
      <c r="D154" s="33">
        <v>43676</v>
      </c>
      <c r="E154" s="60">
        <v>8379.4</v>
      </c>
      <c r="F154" s="54" t="s">
        <v>1090</v>
      </c>
    </row>
    <row r="155" spans="1:6" x14ac:dyDescent="0.25">
      <c r="A155" s="24" t="s">
        <v>3057</v>
      </c>
      <c r="B155" s="25" t="s">
        <v>338</v>
      </c>
      <c r="C155" s="23" t="s">
        <v>3051</v>
      </c>
      <c r="D155" s="35">
        <v>43676</v>
      </c>
      <c r="E155" s="58">
        <v>3866.2</v>
      </c>
      <c r="F155" s="53" t="s">
        <v>1090</v>
      </c>
    </row>
    <row r="156" spans="1:6" x14ac:dyDescent="0.25">
      <c r="A156" s="21" t="s">
        <v>3058</v>
      </c>
      <c r="B156" s="22" t="s">
        <v>340</v>
      </c>
      <c r="C156" s="22" t="s">
        <v>3051</v>
      </c>
      <c r="D156" s="33">
        <v>43676</v>
      </c>
      <c r="E156" s="60">
        <v>4293.8999999999996</v>
      </c>
      <c r="F156" s="54" t="s">
        <v>1090</v>
      </c>
    </row>
    <row r="157" spans="1:6" x14ac:dyDescent="0.25">
      <c r="A157" s="24" t="s">
        <v>3059</v>
      </c>
      <c r="B157" s="25" t="s">
        <v>342</v>
      </c>
      <c r="C157" s="23" t="s">
        <v>3051</v>
      </c>
      <c r="D157" s="35">
        <v>43676</v>
      </c>
      <c r="E157" s="58">
        <v>10811.9</v>
      </c>
      <c r="F157" s="53" t="s">
        <v>1090</v>
      </c>
    </row>
    <row r="158" spans="1:6" x14ac:dyDescent="0.25">
      <c r="A158" s="21" t="s">
        <v>3060</v>
      </c>
      <c r="B158" s="22" t="s">
        <v>344</v>
      </c>
      <c r="C158" s="22" t="s">
        <v>3051</v>
      </c>
      <c r="D158" s="33">
        <v>43676</v>
      </c>
      <c r="E158" s="60">
        <v>7970.6</v>
      </c>
      <c r="F158" s="54" t="s">
        <v>1090</v>
      </c>
    </row>
    <row r="159" spans="1:6" ht="28.5" customHeight="1" x14ac:dyDescent="0.25">
      <c r="A159" s="24" t="s">
        <v>3061</v>
      </c>
      <c r="B159" s="25" t="s">
        <v>346</v>
      </c>
      <c r="C159" s="23" t="s">
        <v>3051</v>
      </c>
      <c r="D159" s="35">
        <v>43676</v>
      </c>
      <c r="E159" s="58">
        <v>4176</v>
      </c>
      <c r="F159" s="53" t="s">
        <v>1090</v>
      </c>
    </row>
    <row r="160" spans="1:6" x14ac:dyDescent="0.25">
      <c r="A160" s="21" t="s">
        <v>3062</v>
      </c>
      <c r="B160" s="22" t="s">
        <v>3063</v>
      </c>
      <c r="C160" s="22" t="s">
        <v>3051</v>
      </c>
      <c r="D160" s="33">
        <v>43676</v>
      </c>
      <c r="E160" s="60">
        <v>16129.9</v>
      </c>
      <c r="F160" s="54" t="s">
        <v>1090</v>
      </c>
    </row>
    <row r="161" spans="1:6" ht="27" customHeight="1" x14ac:dyDescent="0.25">
      <c r="A161" s="24" t="s">
        <v>3064</v>
      </c>
      <c r="B161" s="25" t="s">
        <v>348</v>
      </c>
      <c r="C161" s="23" t="s">
        <v>3051</v>
      </c>
      <c r="D161" s="35">
        <v>43676</v>
      </c>
      <c r="E161" s="58">
        <v>7401.6</v>
      </c>
      <c r="F161" s="53" t="s">
        <v>1090</v>
      </c>
    </row>
    <row r="162" spans="1:6" ht="58.5" customHeight="1" x14ac:dyDescent="0.25">
      <c r="A162" s="21" t="s">
        <v>3065</v>
      </c>
      <c r="B162" s="22" t="s">
        <v>350</v>
      </c>
      <c r="C162" s="22" t="s">
        <v>3066</v>
      </c>
      <c r="D162" s="33">
        <v>43676</v>
      </c>
      <c r="E162" s="60">
        <v>3890.3</v>
      </c>
      <c r="F162" s="54" t="s">
        <v>1090</v>
      </c>
    </row>
    <row r="163" spans="1:6" ht="23.25" customHeight="1" x14ac:dyDescent="0.25">
      <c r="A163" s="24" t="s">
        <v>3067</v>
      </c>
      <c r="B163" s="25" t="s">
        <v>352</v>
      </c>
      <c r="C163" s="23" t="s">
        <v>3051</v>
      </c>
      <c r="D163" s="35">
        <v>43676</v>
      </c>
      <c r="E163" s="58">
        <v>5321.9</v>
      </c>
      <c r="F163" s="53" t="s">
        <v>1090</v>
      </c>
    </row>
    <row r="164" spans="1:6" ht="45" customHeight="1" x14ac:dyDescent="0.25">
      <c r="A164" s="21" t="s">
        <v>3068</v>
      </c>
      <c r="B164" s="22" t="s">
        <v>3069</v>
      </c>
      <c r="C164" s="22" t="s">
        <v>3051</v>
      </c>
      <c r="D164" s="33">
        <v>43676</v>
      </c>
      <c r="E164" s="60">
        <v>6788.2</v>
      </c>
      <c r="F164" s="54" t="s">
        <v>1090</v>
      </c>
    </row>
    <row r="165" spans="1:6" ht="25.5" customHeight="1" x14ac:dyDescent="0.25">
      <c r="A165" s="24" t="s">
        <v>3070</v>
      </c>
      <c r="B165" s="25" t="s">
        <v>356</v>
      </c>
      <c r="C165" s="23" t="s">
        <v>3051</v>
      </c>
      <c r="D165" s="35">
        <v>43676</v>
      </c>
      <c r="E165" s="58">
        <v>5954.3</v>
      </c>
      <c r="F165" s="53" t="s">
        <v>1090</v>
      </c>
    </row>
    <row r="166" spans="1:6" x14ac:dyDescent="0.25">
      <c r="A166" s="21" t="s">
        <v>3071</v>
      </c>
      <c r="B166" s="22" t="s">
        <v>358</v>
      </c>
      <c r="C166" s="22" t="s">
        <v>3051</v>
      </c>
      <c r="D166" s="33">
        <v>43676</v>
      </c>
      <c r="E166" s="60">
        <v>5812.7</v>
      </c>
      <c r="F166" s="54" t="s">
        <v>1090</v>
      </c>
    </row>
    <row r="167" spans="1:6" x14ac:dyDescent="0.25">
      <c r="A167" s="24" t="s">
        <v>3072</v>
      </c>
      <c r="B167" s="25" t="s">
        <v>360</v>
      </c>
      <c r="C167" s="23" t="s">
        <v>3051</v>
      </c>
      <c r="D167" s="35">
        <v>43676</v>
      </c>
      <c r="E167" s="58">
        <v>7144.1</v>
      </c>
      <c r="F167" s="53" t="s">
        <v>1090</v>
      </c>
    </row>
    <row r="168" spans="1:6" ht="25.5" customHeight="1" x14ac:dyDescent="0.25">
      <c r="A168" s="21" t="s">
        <v>3073</v>
      </c>
      <c r="B168" s="22" t="s">
        <v>362</v>
      </c>
      <c r="C168" s="22" t="s">
        <v>3051</v>
      </c>
      <c r="D168" s="33">
        <v>43676</v>
      </c>
      <c r="E168" s="60">
        <v>11268.9</v>
      </c>
      <c r="F168" s="54" t="s">
        <v>1090</v>
      </c>
    </row>
    <row r="169" spans="1:6" x14ac:dyDescent="0.25">
      <c r="A169" s="24" t="s">
        <v>3074</v>
      </c>
      <c r="B169" s="25" t="s">
        <v>366</v>
      </c>
      <c r="C169" s="23" t="s">
        <v>3051</v>
      </c>
      <c r="D169" s="35">
        <v>43676</v>
      </c>
      <c r="E169" s="58">
        <v>6887.2</v>
      </c>
      <c r="F169" s="53" t="s">
        <v>1090</v>
      </c>
    </row>
    <row r="170" spans="1:6" ht="33.75" customHeight="1" x14ac:dyDescent="0.25">
      <c r="A170" s="21" t="s">
        <v>3075</v>
      </c>
      <c r="B170" s="22" t="s">
        <v>368</v>
      </c>
      <c r="C170" s="22" t="s">
        <v>3051</v>
      </c>
      <c r="D170" s="33">
        <v>43676</v>
      </c>
      <c r="E170" s="60">
        <v>4144.6000000000004</v>
      </c>
      <c r="F170" s="54" t="s">
        <v>1090</v>
      </c>
    </row>
    <row r="171" spans="1:6" ht="33" customHeight="1" x14ac:dyDescent="0.25">
      <c r="A171" s="24" t="s">
        <v>3076</v>
      </c>
      <c r="B171" s="25" t="s">
        <v>370</v>
      </c>
      <c r="C171" s="23" t="s">
        <v>3051</v>
      </c>
      <c r="D171" s="35">
        <v>43676</v>
      </c>
      <c r="E171" s="58">
        <v>5682</v>
      </c>
      <c r="F171" s="53" t="s">
        <v>1090</v>
      </c>
    </row>
    <row r="172" spans="1:6" ht="35.25" customHeight="1" x14ac:dyDescent="0.25">
      <c r="A172" s="21" t="s">
        <v>3077</v>
      </c>
      <c r="B172" s="22" t="s">
        <v>372</v>
      </c>
      <c r="C172" s="22" t="s">
        <v>3051</v>
      </c>
      <c r="D172" s="33">
        <v>43676</v>
      </c>
      <c r="E172" s="60">
        <v>6639.2</v>
      </c>
      <c r="F172" s="54" t="s">
        <v>1090</v>
      </c>
    </row>
    <row r="173" spans="1:6" ht="27" customHeight="1" x14ac:dyDescent="0.25">
      <c r="A173" s="24" t="s">
        <v>3078</v>
      </c>
      <c r="B173" s="25" t="s">
        <v>374</v>
      </c>
      <c r="C173" s="23" t="s">
        <v>3051</v>
      </c>
      <c r="D173" s="35">
        <v>43676</v>
      </c>
      <c r="E173" s="58">
        <v>7917.4</v>
      </c>
      <c r="F173" s="53" t="s">
        <v>1090</v>
      </c>
    </row>
    <row r="174" spans="1:6" ht="26.25" customHeight="1" x14ac:dyDescent="0.25">
      <c r="A174" s="21" t="s">
        <v>3079</v>
      </c>
      <c r="B174" s="22" t="s">
        <v>378</v>
      </c>
      <c r="C174" s="22" t="s">
        <v>3051</v>
      </c>
      <c r="D174" s="33">
        <v>43676</v>
      </c>
      <c r="E174" s="60">
        <v>5963.2</v>
      </c>
      <c r="F174" s="54" t="s">
        <v>1090</v>
      </c>
    </row>
    <row r="175" spans="1:6" ht="22.5" customHeight="1" x14ac:dyDescent="0.25">
      <c r="A175" s="24" t="s">
        <v>3080</v>
      </c>
      <c r="B175" s="25" t="s">
        <v>380</v>
      </c>
      <c r="C175" s="23" t="s">
        <v>3051</v>
      </c>
      <c r="D175" s="35">
        <v>43676</v>
      </c>
      <c r="E175" s="58">
        <v>6399.7</v>
      </c>
      <c r="F175" s="53" t="s">
        <v>1090</v>
      </c>
    </row>
    <row r="176" spans="1:6" ht="28.5" customHeight="1" x14ac:dyDescent="0.25">
      <c r="A176" s="21" t="s">
        <v>3081</v>
      </c>
      <c r="B176" s="22" t="s">
        <v>3082</v>
      </c>
      <c r="C176" s="22" t="s">
        <v>3051</v>
      </c>
      <c r="D176" s="33">
        <v>43676</v>
      </c>
      <c r="E176" s="60">
        <v>6272.4</v>
      </c>
      <c r="F176" s="54" t="s">
        <v>1090</v>
      </c>
    </row>
    <row r="177" spans="1:6" ht="49.5" customHeight="1" x14ac:dyDescent="0.25">
      <c r="A177" s="24" t="s">
        <v>3083</v>
      </c>
      <c r="B177" s="25" t="s">
        <v>382</v>
      </c>
      <c r="C177" s="23" t="s">
        <v>3051</v>
      </c>
      <c r="D177" s="35">
        <v>43676</v>
      </c>
      <c r="E177" s="58">
        <v>5964.2</v>
      </c>
      <c r="F177" s="53" t="s">
        <v>1090</v>
      </c>
    </row>
    <row r="178" spans="1:6" x14ac:dyDescent="0.25">
      <c r="A178" s="21" t="s">
        <v>3084</v>
      </c>
      <c r="B178" s="22" t="s">
        <v>384</v>
      </c>
      <c r="C178" s="22" t="s">
        <v>3051</v>
      </c>
      <c r="D178" s="33">
        <v>43676</v>
      </c>
      <c r="E178" s="60">
        <v>6281.4</v>
      </c>
      <c r="F178" s="54" t="s">
        <v>1090</v>
      </c>
    </row>
    <row r="179" spans="1:6" ht="32.25" customHeight="1" x14ac:dyDescent="0.25">
      <c r="A179" s="24" t="s">
        <v>3085</v>
      </c>
      <c r="B179" s="25" t="s">
        <v>388</v>
      </c>
      <c r="C179" s="23" t="s">
        <v>3051</v>
      </c>
      <c r="D179" s="35">
        <v>43676</v>
      </c>
      <c r="E179" s="58">
        <v>5883.9</v>
      </c>
      <c r="F179" s="53" t="s">
        <v>1090</v>
      </c>
    </row>
    <row r="180" spans="1:6" ht="39" customHeight="1" x14ac:dyDescent="0.25">
      <c r="A180" s="21" t="s">
        <v>3086</v>
      </c>
      <c r="B180" s="22" t="s">
        <v>1845</v>
      </c>
      <c r="C180" s="22" t="s">
        <v>3051</v>
      </c>
      <c r="D180" s="33">
        <v>43676</v>
      </c>
      <c r="E180" s="60">
        <v>8438.2000000000007</v>
      </c>
      <c r="F180" s="54" t="s">
        <v>1090</v>
      </c>
    </row>
    <row r="181" spans="1:6" ht="48.75" customHeight="1" x14ac:dyDescent="0.25">
      <c r="A181" s="24" t="s">
        <v>3087</v>
      </c>
      <c r="B181" s="25" t="s">
        <v>699</v>
      </c>
      <c r="C181" s="23" t="s">
        <v>3051</v>
      </c>
      <c r="D181" s="35">
        <v>43676</v>
      </c>
      <c r="E181" s="58">
        <v>6487</v>
      </c>
      <c r="F181" s="53" t="s">
        <v>1090</v>
      </c>
    </row>
    <row r="182" spans="1:6" x14ac:dyDescent="0.25">
      <c r="A182" s="21" t="s">
        <v>3088</v>
      </c>
      <c r="B182" s="22" t="s">
        <v>845</v>
      </c>
      <c r="C182" s="22" t="s">
        <v>3051</v>
      </c>
      <c r="D182" s="33">
        <v>43676</v>
      </c>
      <c r="E182" s="60">
        <v>7596.3</v>
      </c>
      <c r="F182" s="54" t="s">
        <v>1090</v>
      </c>
    </row>
    <row r="183" spans="1:6" ht="44.25" customHeight="1" x14ac:dyDescent="0.25">
      <c r="A183" s="24" t="s">
        <v>3089</v>
      </c>
      <c r="B183" s="25" t="s">
        <v>860</v>
      </c>
      <c r="C183" s="23" t="s">
        <v>3051</v>
      </c>
      <c r="D183" s="35">
        <v>43676</v>
      </c>
      <c r="E183" s="58">
        <v>8083.1</v>
      </c>
      <c r="F183" s="53" t="s">
        <v>1090</v>
      </c>
    </row>
    <row r="184" spans="1:6" ht="37.5" customHeight="1" x14ac:dyDescent="0.25">
      <c r="A184" s="21" t="s">
        <v>3090</v>
      </c>
      <c r="B184" s="22" t="s">
        <v>863</v>
      </c>
      <c r="C184" s="22" t="s">
        <v>3051</v>
      </c>
      <c r="D184" s="33">
        <v>43676</v>
      </c>
      <c r="E184" s="60">
        <v>8934.9</v>
      </c>
      <c r="F184" s="54" t="s">
        <v>1090</v>
      </c>
    </row>
    <row r="185" spans="1:6" ht="32.25" customHeight="1" x14ac:dyDescent="0.25">
      <c r="A185" s="24" t="s">
        <v>3091</v>
      </c>
      <c r="B185" s="25" t="s">
        <v>865</v>
      </c>
      <c r="C185" s="23" t="s">
        <v>3051</v>
      </c>
      <c r="D185" s="35">
        <v>43676</v>
      </c>
      <c r="E185" s="58">
        <v>8083</v>
      </c>
      <c r="F185" s="53" t="s">
        <v>1090</v>
      </c>
    </row>
    <row r="186" spans="1:6" ht="39.75" customHeight="1" x14ac:dyDescent="0.25">
      <c r="A186" s="21" t="s">
        <v>3092</v>
      </c>
      <c r="B186" s="22" t="s">
        <v>705</v>
      </c>
      <c r="C186" s="22" t="s">
        <v>3051</v>
      </c>
      <c r="D186" s="33">
        <v>43676</v>
      </c>
      <c r="E186" s="60">
        <v>7366.1</v>
      </c>
      <c r="F186" s="54" t="s">
        <v>1090</v>
      </c>
    </row>
    <row r="187" spans="1:6" ht="35.25" customHeight="1" x14ac:dyDescent="0.25">
      <c r="A187" s="24" t="s">
        <v>3093</v>
      </c>
      <c r="B187" s="25" t="s">
        <v>897</v>
      </c>
      <c r="C187" s="23" t="s">
        <v>3051</v>
      </c>
      <c r="D187" s="35">
        <v>43676</v>
      </c>
      <c r="E187" s="58">
        <v>13520.8</v>
      </c>
      <c r="F187" s="53" t="s">
        <v>1090</v>
      </c>
    </row>
    <row r="188" spans="1:6" ht="25.5" customHeight="1" x14ac:dyDescent="0.25">
      <c r="A188" s="21" t="s">
        <v>3094</v>
      </c>
      <c r="B188" s="22" t="s">
        <v>480</v>
      </c>
      <c r="C188" s="22" t="s">
        <v>3051</v>
      </c>
      <c r="D188" s="33">
        <v>43676</v>
      </c>
      <c r="E188" s="60">
        <v>16029.2</v>
      </c>
      <c r="F188" s="54" t="s">
        <v>1090</v>
      </c>
    </row>
    <row r="189" spans="1:6" x14ac:dyDescent="0.25">
      <c r="A189" s="24" t="s">
        <v>3095</v>
      </c>
      <c r="B189" s="25" t="s">
        <v>905</v>
      </c>
      <c r="C189" s="23" t="s">
        <v>3051</v>
      </c>
      <c r="D189" s="35">
        <v>43676</v>
      </c>
      <c r="E189" s="58">
        <v>7940.3</v>
      </c>
      <c r="F189" s="53" t="s">
        <v>1090</v>
      </c>
    </row>
    <row r="190" spans="1:6" ht="49.5" customHeight="1" x14ac:dyDescent="0.25">
      <c r="A190" s="21" t="s">
        <v>3096</v>
      </c>
      <c r="B190" s="22" t="s">
        <v>907</v>
      </c>
      <c r="C190" s="22" t="s">
        <v>3097</v>
      </c>
      <c r="D190" s="33">
        <v>43676</v>
      </c>
      <c r="E190" s="60">
        <v>7981.3</v>
      </c>
      <c r="F190" s="54" t="s">
        <v>1090</v>
      </c>
    </row>
    <row r="191" spans="1:6" ht="25.5" customHeight="1" x14ac:dyDescent="0.25">
      <c r="A191" s="24" t="s">
        <v>3098</v>
      </c>
      <c r="B191" s="25" t="s">
        <v>909</v>
      </c>
      <c r="C191" s="23" t="s">
        <v>3051</v>
      </c>
      <c r="D191" s="35">
        <v>43676</v>
      </c>
      <c r="E191" s="58">
        <v>16029.2</v>
      </c>
      <c r="F191" s="53" t="s">
        <v>1090</v>
      </c>
    </row>
    <row r="192" spans="1:6" ht="53.25" customHeight="1" x14ac:dyDescent="0.25">
      <c r="A192" s="21" t="s">
        <v>3099</v>
      </c>
      <c r="B192" s="22" t="s">
        <v>911</v>
      </c>
      <c r="C192" s="22" t="s">
        <v>3100</v>
      </c>
      <c r="D192" s="33">
        <v>43676</v>
      </c>
      <c r="E192" s="60">
        <v>5898.4</v>
      </c>
      <c r="F192" s="54" t="s">
        <v>1090</v>
      </c>
    </row>
    <row r="193" spans="1:6" ht="40.5" customHeight="1" x14ac:dyDescent="0.25">
      <c r="A193" s="24" t="s">
        <v>3101</v>
      </c>
      <c r="B193" s="25" t="s">
        <v>925</v>
      </c>
      <c r="C193" s="23" t="s">
        <v>3102</v>
      </c>
      <c r="D193" s="35">
        <v>43676</v>
      </c>
      <c r="E193" s="58">
        <v>6426</v>
      </c>
      <c r="F193" s="53" t="s">
        <v>1090</v>
      </c>
    </row>
    <row r="194" spans="1:6" ht="43.5" customHeight="1" x14ac:dyDescent="0.25">
      <c r="A194" s="21" t="s">
        <v>3103</v>
      </c>
      <c r="B194" s="22" t="s">
        <v>927</v>
      </c>
      <c r="C194" s="22" t="s">
        <v>3051</v>
      </c>
      <c r="D194" s="33">
        <v>43676</v>
      </c>
      <c r="E194" s="60">
        <v>16029.2</v>
      </c>
      <c r="F194" s="54" t="s">
        <v>1090</v>
      </c>
    </row>
    <row r="195" spans="1:6" ht="49.5" customHeight="1" x14ac:dyDescent="0.25">
      <c r="A195" s="24" t="s">
        <v>3104</v>
      </c>
      <c r="B195" s="25" t="s">
        <v>1219</v>
      </c>
      <c r="C195" s="23" t="s">
        <v>3051</v>
      </c>
      <c r="D195" s="35">
        <v>43676</v>
      </c>
      <c r="E195" s="58">
        <v>16029.3</v>
      </c>
      <c r="F195" s="53" t="s">
        <v>1090</v>
      </c>
    </row>
    <row r="196" spans="1:6" ht="21" customHeight="1" x14ac:dyDescent="0.25">
      <c r="A196" s="21" t="s">
        <v>3105</v>
      </c>
      <c r="B196" s="22" t="s">
        <v>506</v>
      </c>
      <c r="C196" s="22" t="s">
        <v>3051</v>
      </c>
      <c r="D196" s="33">
        <v>43676</v>
      </c>
      <c r="E196" s="60">
        <v>16029.2</v>
      </c>
      <c r="F196" s="54" t="s">
        <v>1090</v>
      </c>
    </row>
    <row r="197" spans="1:6" ht="35.25" customHeight="1" x14ac:dyDescent="0.25">
      <c r="A197" s="24" t="s">
        <v>3106</v>
      </c>
      <c r="B197" s="25" t="s">
        <v>941</v>
      </c>
      <c r="C197" s="23" t="s">
        <v>3107</v>
      </c>
      <c r="D197" s="35">
        <v>43676</v>
      </c>
      <c r="E197" s="58">
        <v>7062.6</v>
      </c>
      <c r="F197" s="53" t="s">
        <v>1090</v>
      </c>
    </row>
    <row r="198" spans="1:6" ht="62.25" customHeight="1" x14ac:dyDescent="0.25">
      <c r="A198" s="21" t="s">
        <v>3108</v>
      </c>
      <c r="B198" s="22" t="s">
        <v>952</v>
      </c>
      <c r="C198" s="22" t="s">
        <v>3109</v>
      </c>
      <c r="D198" s="33">
        <v>43676</v>
      </c>
      <c r="E198" s="60">
        <v>6795.6</v>
      </c>
      <c r="F198" s="54" t="s">
        <v>1090</v>
      </c>
    </row>
    <row r="199" spans="1:6" ht="48.75" customHeight="1" x14ac:dyDescent="0.25">
      <c r="A199" s="24" t="s">
        <v>3110</v>
      </c>
      <c r="B199" s="25" t="s">
        <v>954</v>
      </c>
      <c r="C199" s="23" t="s">
        <v>3111</v>
      </c>
      <c r="D199" s="35">
        <v>43676</v>
      </c>
      <c r="E199" s="58">
        <v>5229.1000000000004</v>
      </c>
      <c r="F199" s="53" t="s">
        <v>1090</v>
      </c>
    </row>
    <row r="200" spans="1:6" x14ac:dyDescent="0.25">
      <c r="A200" s="21" t="s">
        <v>3112</v>
      </c>
      <c r="B200" s="22" t="s">
        <v>536</v>
      </c>
      <c r="C200" s="22" t="s">
        <v>3051</v>
      </c>
      <c r="D200" s="33">
        <v>43676</v>
      </c>
      <c r="E200" s="60">
        <v>6354.2</v>
      </c>
      <c r="F200" s="54" t="s">
        <v>1090</v>
      </c>
    </row>
    <row r="201" spans="1:6" x14ac:dyDescent="0.25">
      <c r="A201" s="24" t="s">
        <v>3113</v>
      </c>
      <c r="B201" s="25" t="s">
        <v>538</v>
      </c>
      <c r="C201" s="23" t="s">
        <v>3051</v>
      </c>
      <c r="D201" s="35">
        <v>43676</v>
      </c>
      <c r="E201" s="58">
        <v>16029.3</v>
      </c>
      <c r="F201" s="53" t="s">
        <v>1090</v>
      </c>
    </row>
    <row r="202" spans="1:6" ht="28.5" x14ac:dyDescent="0.25">
      <c r="A202" s="21" t="s">
        <v>3114</v>
      </c>
      <c r="B202" s="22" t="s">
        <v>980</v>
      </c>
      <c r="C202" s="22" t="s">
        <v>3051</v>
      </c>
      <c r="D202" s="33">
        <v>43676</v>
      </c>
      <c r="E202" s="60">
        <v>23929.4</v>
      </c>
      <c r="F202" s="54" t="s">
        <v>1090</v>
      </c>
    </row>
    <row r="203" spans="1:6" x14ac:dyDescent="0.25">
      <c r="A203" s="24" t="s">
        <v>3115</v>
      </c>
      <c r="B203" s="25" t="s">
        <v>1199</v>
      </c>
      <c r="C203" s="23" t="s">
        <v>3051</v>
      </c>
      <c r="D203" s="35">
        <v>43676</v>
      </c>
      <c r="E203" s="58">
        <v>5537.6</v>
      </c>
      <c r="F203" s="53" t="s">
        <v>1090</v>
      </c>
    </row>
    <row r="204" spans="1:6" x14ac:dyDescent="0.25">
      <c r="A204" s="21" t="s">
        <v>3116</v>
      </c>
      <c r="B204" s="22" t="s">
        <v>1494</v>
      </c>
      <c r="C204" s="22" t="s">
        <v>3051</v>
      </c>
      <c r="D204" s="33">
        <v>43676</v>
      </c>
      <c r="E204" s="60">
        <v>10655.1</v>
      </c>
      <c r="F204" s="54" t="s">
        <v>1090</v>
      </c>
    </row>
    <row r="205" spans="1:6" x14ac:dyDescent="0.25">
      <c r="A205" s="24" t="s">
        <v>3117</v>
      </c>
      <c r="B205" s="25" t="s">
        <v>1745</v>
      </c>
      <c r="C205" s="23" t="s">
        <v>3051</v>
      </c>
      <c r="D205" s="35">
        <v>43676</v>
      </c>
      <c r="E205" s="58">
        <v>6354.2</v>
      </c>
      <c r="F205" s="53" t="s">
        <v>1090</v>
      </c>
    </row>
    <row r="206" spans="1:6" ht="24.75" customHeight="1" x14ac:dyDescent="0.25">
      <c r="A206" s="21" t="s">
        <v>3118</v>
      </c>
      <c r="B206" s="22" t="s">
        <v>3119</v>
      </c>
      <c r="C206" s="22" t="s">
        <v>3119</v>
      </c>
      <c r="D206" s="33">
        <v>43676</v>
      </c>
      <c r="E206" s="60">
        <v>0</v>
      </c>
      <c r="F206" s="54" t="s">
        <v>1090</v>
      </c>
    </row>
    <row r="207" spans="1:6" ht="39.75" customHeight="1" x14ac:dyDescent="0.25">
      <c r="A207" s="24" t="s">
        <v>3120</v>
      </c>
      <c r="B207" s="25" t="s">
        <v>2070</v>
      </c>
      <c r="C207" s="23" t="s">
        <v>3051</v>
      </c>
      <c r="D207" s="35">
        <v>43676</v>
      </c>
      <c r="E207" s="58">
        <v>6354.2</v>
      </c>
      <c r="F207" s="53" t="s">
        <v>1090</v>
      </c>
    </row>
    <row r="208" spans="1:6" x14ac:dyDescent="0.25">
      <c r="A208" s="21" t="s">
        <v>3121</v>
      </c>
      <c r="B208" s="22" t="s">
        <v>3123</v>
      </c>
      <c r="C208" s="22" t="s">
        <v>3122</v>
      </c>
      <c r="D208" s="33">
        <v>43676</v>
      </c>
      <c r="E208" s="60">
        <v>16956.7</v>
      </c>
      <c r="F208" s="54" t="s">
        <v>1090</v>
      </c>
    </row>
    <row r="209" spans="1:6" ht="51" customHeight="1" x14ac:dyDescent="0.25">
      <c r="A209" s="24" t="s">
        <v>3124</v>
      </c>
      <c r="B209" s="25" t="s">
        <v>3126</v>
      </c>
      <c r="C209" s="23" t="s">
        <v>3125</v>
      </c>
      <c r="D209" s="35">
        <v>43676</v>
      </c>
      <c r="E209" s="58">
        <v>1536.3</v>
      </c>
      <c r="F209" s="53" t="s">
        <v>1090</v>
      </c>
    </row>
    <row r="210" spans="1:6" ht="67.5" customHeight="1" x14ac:dyDescent="0.25">
      <c r="A210" s="21" t="s">
        <v>3127</v>
      </c>
      <c r="B210" s="22" t="s">
        <v>549</v>
      </c>
      <c r="C210" s="22" t="s">
        <v>3128</v>
      </c>
      <c r="D210" s="33">
        <v>43676</v>
      </c>
      <c r="E210" s="60">
        <v>2175.37</v>
      </c>
      <c r="F210" s="54" t="s">
        <v>1090</v>
      </c>
    </row>
    <row r="211" spans="1:6" ht="77.25" customHeight="1" x14ac:dyDescent="0.25">
      <c r="A211" s="24" t="s">
        <v>3129</v>
      </c>
      <c r="B211" s="25" t="s">
        <v>667</v>
      </c>
      <c r="C211" s="23" t="s">
        <v>3130</v>
      </c>
      <c r="D211" s="35">
        <v>43676</v>
      </c>
      <c r="E211" s="58">
        <v>9000</v>
      </c>
      <c r="F211" s="53" t="s">
        <v>1090</v>
      </c>
    </row>
    <row r="212" spans="1:6" ht="73.5" customHeight="1" x14ac:dyDescent="0.25">
      <c r="A212" s="21" t="s">
        <v>3131</v>
      </c>
      <c r="B212" s="22" t="s">
        <v>1849</v>
      </c>
      <c r="C212" s="22" t="s">
        <v>3051</v>
      </c>
      <c r="D212" s="33">
        <v>43676</v>
      </c>
      <c r="E212" s="60">
        <v>19739</v>
      </c>
      <c r="F212" s="54" t="s">
        <v>1090</v>
      </c>
    </row>
    <row r="213" spans="1:6" x14ac:dyDescent="0.25">
      <c r="A213" s="48"/>
      <c r="B213" s="49"/>
      <c r="C213" s="49"/>
      <c r="D213" s="50"/>
      <c r="E213" s="73"/>
      <c r="F213" s="30"/>
    </row>
    <row r="214" spans="1:6" x14ac:dyDescent="0.25">
      <c r="A214" s="48"/>
      <c r="B214" s="49"/>
      <c r="C214" s="49"/>
      <c r="D214" s="50"/>
      <c r="E214" s="73"/>
      <c r="F214" s="30"/>
    </row>
    <row r="215" spans="1:6" x14ac:dyDescent="0.25">
      <c r="A215" s="48"/>
      <c r="B215" s="49"/>
      <c r="C215" s="49"/>
      <c r="D215" s="50"/>
      <c r="E215" s="73"/>
      <c r="F215" s="30"/>
    </row>
    <row r="216" spans="1:6" x14ac:dyDescent="0.25">
      <c r="A216" s="48"/>
      <c r="B216" s="49"/>
      <c r="C216" s="49"/>
      <c r="D216" s="50"/>
      <c r="E216" s="73"/>
      <c r="F216" s="30"/>
    </row>
    <row r="217" spans="1:6" x14ac:dyDescent="0.25">
      <c r="A217" s="48"/>
      <c r="B217" s="49"/>
      <c r="C217" s="49"/>
      <c r="D217" s="50"/>
      <c r="E217" s="73"/>
      <c r="F217" s="30"/>
    </row>
    <row r="218" spans="1:6" x14ac:dyDescent="0.25">
      <c r="A218" s="48"/>
      <c r="B218" s="49"/>
      <c r="C218" s="49"/>
      <c r="D218" s="50"/>
      <c r="E218" s="73"/>
      <c r="F218" s="30"/>
    </row>
    <row r="219" spans="1:6" ht="22.5" customHeight="1" x14ac:dyDescent="0.25">
      <c r="A219" s="48"/>
      <c r="B219" s="49"/>
      <c r="C219" s="49"/>
      <c r="D219" s="50"/>
      <c r="E219" s="73"/>
      <c r="F219" s="30"/>
    </row>
    <row r="220" spans="1:6" ht="20.25" customHeight="1" x14ac:dyDescent="0.25">
      <c r="A220" s="48"/>
      <c r="B220" s="49"/>
      <c r="C220" s="49"/>
      <c r="D220" s="50"/>
      <c r="E220" s="73"/>
      <c r="F220" s="30"/>
    </row>
    <row r="221" spans="1:6" ht="28.5" customHeight="1" x14ac:dyDescent="0.25">
      <c r="A221" s="48"/>
      <c r="B221" s="49"/>
      <c r="C221" s="49"/>
      <c r="D221" s="50"/>
      <c r="E221" s="73"/>
      <c r="F221" s="30"/>
    </row>
    <row r="222" spans="1:6" ht="30.75" customHeight="1" x14ac:dyDescent="0.25">
      <c r="A222" s="48"/>
      <c r="B222" s="49"/>
      <c r="C222" s="49"/>
      <c r="D222" s="50"/>
      <c r="E222" s="73"/>
      <c r="F222" s="30"/>
    </row>
    <row r="223" spans="1:6" ht="28.5" customHeight="1" x14ac:dyDescent="0.25">
      <c r="A223" s="48"/>
      <c r="B223" s="49"/>
      <c r="C223" s="49"/>
      <c r="D223" s="50"/>
      <c r="E223" s="73"/>
      <c r="F223" s="30"/>
    </row>
    <row r="224" spans="1:6" ht="16.5" customHeight="1" x14ac:dyDescent="0.25">
      <c r="A224" s="48"/>
      <c r="B224" s="49"/>
      <c r="C224" s="49"/>
      <c r="D224" s="50"/>
      <c r="E224" s="73"/>
      <c r="F224" s="30"/>
    </row>
    <row r="225" spans="1:6" ht="20.25" customHeight="1" x14ac:dyDescent="0.25">
      <c r="A225" s="48"/>
      <c r="B225" s="49"/>
      <c r="C225" s="49"/>
      <c r="D225" s="50"/>
      <c r="E225" s="73"/>
      <c r="F225" s="30"/>
    </row>
    <row r="226" spans="1:6" ht="26.25" customHeight="1" x14ac:dyDescent="0.25">
      <c r="A226" s="48"/>
      <c r="B226" s="49"/>
      <c r="C226" s="49"/>
      <c r="D226" s="50"/>
      <c r="E226" s="73"/>
      <c r="F226" s="30"/>
    </row>
    <row r="227" spans="1:6" ht="21.75" customHeight="1" x14ac:dyDescent="0.25">
      <c r="A227" s="48"/>
      <c r="B227" s="49"/>
      <c r="C227" s="49"/>
      <c r="D227" s="50"/>
      <c r="E227" s="73"/>
      <c r="F227" s="30"/>
    </row>
    <row r="228" spans="1:6" ht="30.75" customHeight="1" x14ac:dyDescent="0.25">
      <c r="A228" s="48"/>
      <c r="B228" s="49"/>
      <c r="C228" s="49"/>
      <c r="D228" s="50"/>
      <c r="E228" s="73"/>
      <c r="F228" s="30"/>
    </row>
    <row r="229" spans="1:6" ht="27.75" customHeight="1" x14ac:dyDescent="0.25">
      <c r="A229" s="48"/>
      <c r="B229" s="49"/>
      <c r="C229" s="49"/>
      <c r="D229" s="50"/>
      <c r="E229" s="73"/>
      <c r="F229" s="30"/>
    </row>
    <row r="230" spans="1:6" x14ac:dyDescent="0.25">
      <c r="A230" s="48"/>
      <c r="B230" s="49"/>
      <c r="C230" s="49"/>
      <c r="D230" s="50"/>
      <c r="E230" s="73"/>
      <c r="F230" s="30"/>
    </row>
    <row r="231" spans="1:6" x14ac:dyDescent="0.25">
      <c r="A231" s="48"/>
      <c r="B231" s="49"/>
      <c r="C231" s="49"/>
      <c r="D231" s="50"/>
      <c r="E231" s="73"/>
      <c r="F231" s="30"/>
    </row>
    <row r="232" spans="1:6" x14ac:dyDescent="0.25">
      <c r="A232" s="48"/>
      <c r="B232" s="49"/>
      <c r="C232" s="49"/>
      <c r="D232" s="50"/>
      <c r="E232" s="73"/>
      <c r="F232" s="30"/>
    </row>
    <row r="233" spans="1:6" ht="22.5" customHeight="1" x14ac:dyDescent="0.25">
      <c r="A233" s="48"/>
      <c r="B233" s="49"/>
      <c r="C233" s="49"/>
      <c r="D233" s="50"/>
      <c r="E233" s="73"/>
      <c r="F233" s="30"/>
    </row>
    <row r="234" spans="1:6" ht="28.5" customHeight="1" x14ac:dyDescent="0.25">
      <c r="A234" s="48"/>
      <c r="B234" s="49"/>
      <c r="C234" s="49"/>
      <c r="D234" s="50"/>
      <c r="E234" s="73"/>
      <c r="F234" s="30"/>
    </row>
    <row r="235" spans="1:6" ht="22.5" customHeight="1" x14ac:dyDescent="0.25">
      <c r="A235" s="48"/>
      <c r="B235" s="49"/>
      <c r="C235" s="49"/>
      <c r="D235" s="50"/>
      <c r="E235" s="73"/>
      <c r="F235" s="30"/>
    </row>
    <row r="236" spans="1:6" ht="21.75" customHeight="1" x14ac:dyDescent="0.25">
      <c r="A236" s="48"/>
      <c r="B236" s="49"/>
      <c r="C236" s="49"/>
      <c r="D236" s="50"/>
      <c r="E236" s="73"/>
      <c r="F236" s="30"/>
    </row>
    <row r="237" spans="1:6" ht="20.25" customHeight="1" x14ac:dyDescent="0.25">
      <c r="A237" s="48"/>
      <c r="B237" s="49"/>
      <c r="C237" s="49"/>
      <c r="D237" s="50"/>
      <c r="E237" s="73"/>
      <c r="F237" s="30"/>
    </row>
    <row r="238" spans="1:6" ht="19.5" customHeight="1" x14ac:dyDescent="0.25">
      <c r="A238" s="48"/>
      <c r="B238" s="49"/>
      <c r="C238" s="49"/>
      <c r="D238" s="50"/>
      <c r="E238" s="73"/>
      <c r="F238" s="30"/>
    </row>
    <row r="239" spans="1:6" ht="21.75" customHeight="1" x14ac:dyDescent="0.25">
      <c r="A239" s="48"/>
      <c r="B239" s="49"/>
      <c r="C239" s="49"/>
      <c r="D239" s="50"/>
      <c r="E239" s="73"/>
      <c r="F239" s="30"/>
    </row>
    <row r="240" spans="1:6" ht="23.25" customHeight="1" x14ac:dyDescent="0.25">
      <c r="A240" s="48"/>
      <c r="B240" s="49"/>
      <c r="C240" s="49"/>
      <c r="D240" s="50"/>
      <c r="E240" s="73"/>
      <c r="F240" s="30"/>
    </row>
    <row r="241" spans="1:6" x14ac:dyDescent="0.25">
      <c r="A241" s="48"/>
      <c r="B241" s="49"/>
      <c r="C241" s="49"/>
      <c r="D241" s="50"/>
      <c r="E241" s="73"/>
      <c r="F241" s="30"/>
    </row>
    <row r="242" spans="1:6" ht="26.25" customHeight="1" x14ac:dyDescent="0.25">
      <c r="A242" s="48"/>
      <c r="B242" s="49"/>
      <c r="C242" s="49"/>
      <c r="D242" s="50"/>
      <c r="E242" s="73"/>
      <c r="F242" s="30"/>
    </row>
    <row r="243" spans="1:6" ht="24" customHeight="1" x14ac:dyDescent="0.25">
      <c r="A243" s="48"/>
      <c r="B243" s="49"/>
      <c r="C243" s="49"/>
      <c r="D243" s="50"/>
      <c r="E243" s="73"/>
      <c r="F243" s="30"/>
    </row>
    <row r="244" spans="1:6" ht="26.25" customHeight="1" x14ac:dyDescent="0.25">
      <c r="A244" s="48"/>
      <c r="B244" s="49"/>
      <c r="C244" s="49"/>
      <c r="D244" s="50"/>
      <c r="E244" s="73"/>
      <c r="F244" s="30"/>
    </row>
    <row r="245" spans="1:6" x14ac:dyDescent="0.25">
      <c r="A245" s="48"/>
      <c r="B245" s="49"/>
      <c r="C245" s="49"/>
      <c r="D245" s="50"/>
      <c r="E245" s="73"/>
      <c r="F245" s="30"/>
    </row>
    <row r="246" spans="1:6" x14ac:dyDescent="0.25">
      <c r="A246" s="48"/>
      <c r="B246" s="49"/>
      <c r="C246" s="49"/>
      <c r="D246" s="50"/>
      <c r="E246" s="73"/>
      <c r="F246" s="30"/>
    </row>
    <row r="247" spans="1:6" x14ac:dyDescent="0.25">
      <c r="A247" s="48"/>
      <c r="B247" s="49"/>
      <c r="C247" s="49"/>
      <c r="D247" s="50"/>
      <c r="E247" s="73"/>
      <c r="F247" s="30"/>
    </row>
    <row r="248" spans="1:6" x14ac:dyDescent="0.25">
      <c r="A248" s="48"/>
      <c r="B248" s="49"/>
      <c r="C248" s="49"/>
      <c r="D248" s="50"/>
      <c r="E248" s="73"/>
      <c r="F248" s="30"/>
    </row>
    <row r="249" spans="1:6" ht="28.5" customHeight="1" x14ac:dyDescent="0.25">
      <c r="A249" s="48"/>
      <c r="B249" s="49"/>
      <c r="C249" s="49"/>
      <c r="D249" s="50"/>
      <c r="E249" s="73"/>
      <c r="F249" s="30"/>
    </row>
    <row r="250" spans="1:6" ht="25.5" customHeight="1" x14ac:dyDescent="0.25">
      <c r="A250" s="48"/>
      <c r="B250" s="49"/>
      <c r="C250" s="49"/>
      <c r="D250" s="50"/>
      <c r="E250" s="73"/>
      <c r="F250" s="30"/>
    </row>
    <row r="251" spans="1:6" x14ac:dyDescent="0.25">
      <c r="A251" s="48"/>
      <c r="B251" s="49"/>
      <c r="C251" s="49"/>
      <c r="D251" s="50"/>
      <c r="E251" s="73"/>
      <c r="F251" s="30"/>
    </row>
    <row r="252" spans="1:6" ht="23.25" customHeight="1" x14ac:dyDescent="0.25">
      <c r="A252" s="48"/>
      <c r="B252" s="49"/>
      <c r="C252" s="49"/>
      <c r="D252" s="50"/>
      <c r="E252" s="73"/>
      <c r="F252" s="30"/>
    </row>
    <row r="253" spans="1:6" ht="25.5" customHeight="1" x14ac:dyDescent="0.25">
      <c r="A253" s="48"/>
      <c r="B253" s="49"/>
      <c r="C253" s="49"/>
      <c r="D253" s="50"/>
      <c r="E253" s="73"/>
      <c r="F253" s="30"/>
    </row>
    <row r="254" spans="1:6" ht="21.75" customHeight="1" x14ac:dyDescent="0.25">
      <c r="A254" s="48"/>
      <c r="B254" s="49"/>
      <c r="C254" s="49"/>
      <c r="D254" s="50"/>
      <c r="E254" s="73"/>
      <c r="F254" s="30"/>
    </row>
    <row r="255" spans="1:6" x14ac:dyDescent="0.25">
      <c r="A255" s="48"/>
      <c r="B255" s="49"/>
      <c r="C255" s="49"/>
      <c r="D255" s="50"/>
      <c r="E255" s="73"/>
      <c r="F255" s="30"/>
    </row>
    <row r="256" spans="1:6" ht="25.5" customHeight="1" x14ac:dyDescent="0.25">
      <c r="A256" s="48"/>
      <c r="B256" s="49"/>
      <c r="C256" s="49"/>
      <c r="D256" s="50"/>
      <c r="E256" s="73"/>
      <c r="F256" s="30"/>
    </row>
    <row r="257" spans="1:6" ht="25.5" customHeight="1" x14ac:dyDescent="0.25">
      <c r="A257" s="48"/>
      <c r="B257" s="49"/>
      <c r="C257" s="49"/>
      <c r="D257" s="50"/>
      <c r="E257" s="73"/>
      <c r="F257" s="30"/>
    </row>
    <row r="258" spans="1:6" ht="24" customHeight="1" x14ac:dyDescent="0.25">
      <c r="A258" s="48"/>
      <c r="B258" s="49"/>
      <c r="C258" s="49"/>
      <c r="D258" s="50"/>
      <c r="E258" s="73"/>
      <c r="F258" s="30"/>
    </row>
    <row r="259" spans="1:6" ht="27" customHeight="1" x14ac:dyDescent="0.25">
      <c r="A259" s="48"/>
      <c r="B259" s="49"/>
      <c r="C259" s="49"/>
      <c r="D259" s="50"/>
      <c r="E259" s="73"/>
      <c r="F259" s="30"/>
    </row>
    <row r="260" spans="1:6" x14ac:dyDescent="0.25">
      <c r="A260" s="48"/>
      <c r="B260" s="49"/>
      <c r="C260" s="49"/>
      <c r="D260" s="50"/>
      <c r="E260" s="73"/>
      <c r="F260" s="30"/>
    </row>
    <row r="261" spans="1:6" x14ac:dyDescent="0.25">
      <c r="A261" s="48"/>
      <c r="B261" s="49"/>
      <c r="C261" s="49"/>
      <c r="D261" s="50"/>
      <c r="E261" s="73"/>
      <c r="F261" s="30"/>
    </row>
    <row r="262" spans="1:6" ht="26.25" customHeight="1" x14ac:dyDescent="0.25">
      <c r="A262" s="48"/>
      <c r="B262" s="49"/>
      <c r="C262" s="49"/>
      <c r="D262" s="50"/>
      <c r="E262" s="73"/>
      <c r="F262" s="30"/>
    </row>
    <row r="263" spans="1:6" x14ac:dyDescent="0.25">
      <c r="A263" s="48"/>
      <c r="B263" s="49"/>
      <c r="C263" s="49"/>
      <c r="D263" s="50"/>
      <c r="E263" s="73"/>
      <c r="F263" s="30"/>
    </row>
    <row r="264" spans="1:6" x14ac:dyDescent="0.25">
      <c r="A264" s="48"/>
      <c r="B264" s="49"/>
      <c r="C264" s="49"/>
      <c r="D264" s="50"/>
      <c r="E264" s="73"/>
      <c r="F264" s="30"/>
    </row>
    <row r="265" spans="1:6" x14ac:dyDescent="0.25">
      <c r="A265" s="48"/>
      <c r="B265" s="49"/>
      <c r="C265" s="49"/>
      <c r="D265" s="50"/>
      <c r="E265" s="73"/>
      <c r="F265" s="30"/>
    </row>
    <row r="266" spans="1:6" ht="15" customHeight="1" x14ac:dyDescent="0.25">
      <c r="A266" s="48"/>
      <c r="B266" s="49"/>
      <c r="C266" s="49"/>
      <c r="D266" s="50"/>
      <c r="E266" s="73"/>
      <c r="F266" s="30"/>
    </row>
    <row r="267" spans="1:6" x14ac:dyDescent="0.25">
      <c r="A267" s="48"/>
      <c r="B267" s="49"/>
      <c r="C267" s="49"/>
      <c r="D267" s="50"/>
      <c r="E267" s="73"/>
      <c r="F267" s="30"/>
    </row>
    <row r="268" spans="1:6" ht="27.75" customHeight="1" x14ac:dyDescent="0.25">
      <c r="A268" s="48"/>
      <c r="B268" s="49"/>
      <c r="C268" s="49"/>
      <c r="D268" s="50"/>
      <c r="E268" s="73"/>
      <c r="F268" s="30"/>
    </row>
    <row r="269" spans="1:6" x14ac:dyDescent="0.25">
      <c r="A269" s="48"/>
      <c r="B269" s="49"/>
      <c r="C269" s="49"/>
      <c r="D269" s="50"/>
      <c r="E269" s="73"/>
      <c r="F269" s="30"/>
    </row>
    <row r="270" spans="1:6" ht="23.25" customHeight="1" x14ac:dyDescent="0.25">
      <c r="A270" s="48"/>
      <c r="B270" s="49"/>
      <c r="C270" s="49"/>
      <c r="D270" s="50"/>
      <c r="E270" s="73"/>
      <c r="F270" s="30"/>
    </row>
    <row r="271" spans="1:6" x14ac:dyDescent="0.25">
      <c r="A271" s="48"/>
      <c r="B271" s="49"/>
      <c r="C271" s="49"/>
      <c r="D271" s="50"/>
      <c r="E271" s="73"/>
      <c r="F271" s="30"/>
    </row>
    <row r="272" spans="1:6" ht="20.25" customHeight="1" x14ac:dyDescent="0.25">
      <c r="A272" s="48"/>
      <c r="B272" s="49"/>
      <c r="C272" s="49"/>
      <c r="D272" s="50"/>
      <c r="E272" s="73"/>
      <c r="F272" s="30"/>
    </row>
    <row r="273" spans="1:6" ht="30" customHeight="1" x14ac:dyDescent="0.25">
      <c r="A273" s="48"/>
      <c r="B273" s="49"/>
      <c r="C273" s="49"/>
      <c r="D273" s="50"/>
      <c r="E273" s="73"/>
      <c r="F273" s="30"/>
    </row>
    <row r="274" spans="1:6" ht="25.5" customHeight="1" x14ac:dyDescent="0.25">
      <c r="A274" s="48"/>
      <c r="B274" s="49"/>
      <c r="C274" s="49"/>
      <c r="D274" s="50"/>
      <c r="E274" s="73"/>
      <c r="F274" s="30"/>
    </row>
    <row r="275" spans="1:6" ht="24" customHeight="1" x14ac:dyDescent="0.25">
      <c r="A275" s="48"/>
      <c r="B275" s="49"/>
      <c r="C275" s="49"/>
      <c r="D275" s="50"/>
      <c r="E275" s="73"/>
      <c r="F275" s="30"/>
    </row>
    <row r="276" spans="1:6" ht="21.75" customHeight="1" x14ac:dyDescent="0.25">
      <c r="A276" s="48"/>
      <c r="B276" s="49"/>
      <c r="C276" s="49"/>
      <c r="D276" s="50"/>
      <c r="E276" s="73"/>
      <c r="F276" s="30"/>
    </row>
    <row r="277" spans="1:6" ht="30" customHeight="1" x14ac:dyDescent="0.25">
      <c r="A277" s="48"/>
      <c r="B277" s="49"/>
      <c r="C277" s="49"/>
      <c r="D277" s="50"/>
      <c r="E277" s="73"/>
      <c r="F277" s="30"/>
    </row>
    <row r="278" spans="1:6" x14ac:dyDescent="0.25">
      <c r="A278" s="48"/>
      <c r="B278" s="49"/>
      <c r="C278" s="49"/>
      <c r="D278" s="50"/>
      <c r="E278" s="73"/>
      <c r="F278" s="30"/>
    </row>
    <row r="279" spans="1:6" ht="20.25" customHeight="1" x14ac:dyDescent="0.25">
      <c r="A279" s="48"/>
      <c r="B279" s="49"/>
      <c r="C279" s="49"/>
      <c r="D279" s="50"/>
      <c r="E279" s="73"/>
      <c r="F279" s="30"/>
    </row>
    <row r="280" spans="1:6" x14ac:dyDescent="0.25">
      <c r="A280" s="48"/>
      <c r="B280" s="49"/>
      <c r="C280" s="49"/>
      <c r="D280" s="50"/>
      <c r="E280" s="73"/>
      <c r="F280" s="30"/>
    </row>
    <row r="281" spans="1:6" x14ac:dyDescent="0.25">
      <c r="A281" s="48"/>
      <c r="B281" s="49"/>
      <c r="C281" s="49"/>
      <c r="D281" s="50"/>
      <c r="E281" s="73"/>
      <c r="F281" s="30"/>
    </row>
    <row r="282" spans="1:6" ht="28.5" customHeight="1" x14ac:dyDescent="0.25">
      <c r="A282" s="48"/>
      <c r="B282" s="49"/>
      <c r="C282" s="49"/>
      <c r="D282" s="50"/>
      <c r="E282" s="73"/>
      <c r="F282" s="30"/>
    </row>
    <row r="283" spans="1:6" x14ac:dyDescent="0.25">
      <c r="A283" s="48"/>
      <c r="B283" s="49"/>
      <c r="C283" s="49"/>
      <c r="D283" s="50"/>
      <c r="E283" s="73"/>
      <c r="F283" s="30"/>
    </row>
    <row r="284" spans="1:6" ht="22.5" customHeight="1" x14ac:dyDescent="0.25">
      <c r="A284" s="48"/>
      <c r="B284" s="49"/>
      <c r="C284" s="49"/>
      <c r="D284" s="50"/>
      <c r="E284" s="73"/>
      <c r="F284" s="30"/>
    </row>
    <row r="285" spans="1:6" ht="32.25" customHeight="1" x14ac:dyDescent="0.25">
      <c r="A285" s="48"/>
      <c r="B285" s="49"/>
      <c r="C285" s="49"/>
      <c r="D285" s="50"/>
      <c r="E285" s="73"/>
      <c r="F285" s="30"/>
    </row>
    <row r="286" spans="1:6" ht="24" customHeight="1" x14ac:dyDescent="0.25">
      <c r="A286" s="48"/>
      <c r="B286" s="49"/>
      <c r="C286" s="49"/>
      <c r="D286" s="50"/>
      <c r="E286" s="73"/>
      <c r="F286" s="30"/>
    </row>
    <row r="287" spans="1:6" ht="18" customHeight="1" x14ac:dyDescent="0.25">
      <c r="A287" s="48"/>
      <c r="B287" s="49"/>
      <c r="C287" s="49"/>
      <c r="D287" s="50"/>
      <c r="E287" s="73"/>
      <c r="F287" s="30"/>
    </row>
    <row r="288" spans="1:6" ht="25.5" customHeight="1" x14ac:dyDescent="0.25">
      <c r="A288" s="48"/>
      <c r="B288" s="49"/>
      <c r="C288" s="49"/>
      <c r="D288" s="50"/>
      <c r="E288" s="73"/>
      <c r="F288" s="30"/>
    </row>
    <row r="289" spans="1:6" ht="20.25" customHeight="1" x14ac:dyDescent="0.25">
      <c r="A289" s="48"/>
      <c r="B289" s="49"/>
      <c r="C289" s="49"/>
      <c r="D289" s="50"/>
      <c r="E289" s="73"/>
      <c r="F289" s="30"/>
    </row>
    <row r="290" spans="1:6" ht="23.25" customHeight="1" x14ac:dyDescent="0.25">
      <c r="A290" s="48"/>
      <c r="B290" s="49"/>
      <c r="C290" s="49"/>
      <c r="D290" s="50"/>
      <c r="E290" s="73"/>
      <c r="F290" s="30"/>
    </row>
    <row r="291" spans="1:6" ht="21" customHeight="1" x14ac:dyDescent="0.25">
      <c r="A291" s="48"/>
      <c r="B291" s="49"/>
      <c r="C291" s="49"/>
      <c r="D291" s="50"/>
      <c r="E291" s="73"/>
      <c r="F291" s="30"/>
    </row>
    <row r="292" spans="1:6" ht="25.5" customHeight="1" x14ac:dyDescent="0.25">
      <c r="A292" s="48"/>
      <c r="B292" s="49"/>
      <c r="C292" s="49"/>
      <c r="D292" s="50"/>
      <c r="E292" s="73"/>
      <c r="F292" s="30"/>
    </row>
    <row r="293" spans="1:6" ht="21.75" customHeight="1" x14ac:dyDescent="0.25">
      <c r="A293" s="48"/>
      <c r="B293" s="49"/>
      <c r="C293" s="49"/>
      <c r="D293" s="50"/>
      <c r="E293" s="73"/>
      <c r="F293" s="30"/>
    </row>
    <row r="294" spans="1:6" ht="24.75" customHeight="1" x14ac:dyDescent="0.25">
      <c r="A294" s="48"/>
      <c r="B294" s="49"/>
      <c r="C294" s="49"/>
      <c r="D294" s="50"/>
      <c r="E294" s="73"/>
      <c r="F294" s="30"/>
    </row>
    <row r="295" spans="1:6" ht="24.75" customHeight="1" x14ac:dyDescent="0.25">
      <c r="A295" s="48"/>
      <c r="B295" s="49"/>
      <c r="C295" s="49"/>
      <c r="D295" s="50"/>
      <c r="E295" s="73"/>
      <c r="F295" s="30"/>
    </row>
    <row r="296" spans="1:6" ht="27.75" customHeight="1" x14ac:dyDescent="0.25">
      <c r="A296" s="48"/>
      <c r="B296" s="49"/>
      <c r="C296" s="49"/>
      <c r="D296" s="50"/>
      <c r="E296" s="73"/>
      <c r="F296" s="30"/>
    </row>
    <row r="297" spans="1:6" ht="24" customHeight="1" x14ac:dyDescent="0.25">
      <c r="A297" s="48"/>
      <c r="B297" s="49"/>
      <c r="C297" s="49"/>
      <c r="D297" s="50"/>
      <c r="E297" s="73"/>
      <c r="F297" s="30"/>
    </row>
    <row r="298" spans="1:6" ht="25.5" customHeight="1" x14ac:dyDescent="0.25">
      <c r="A298" s="48"/>
      <c r="B298" s="49"/>
      <c r="C298" s="49"/>
      <c r="D298" s="50"/>
      <c r="E298" s="73"/>
      <c r="F298" s="30"/>
    </row>
    <row r="299" spans="1:6" ht="22.5" customHeight="1" x14ac:dyDescent="0.25">
      <c r="A299" s="48"/>
      <c r="B299" s="49"/>
      <c r="C299" s="49"/>
      <c r="D299" s="50"/>
      <c r="E299" s="73"/>
      <c r="F299" s="30"/>
    </row>
    <row r="300" spans="1:6" ht="21" customHeight="1" x14ac:dyDescent="0.25">
      <c r="A300" s="48"/>
      <c r="B300" s="49"/>
      <c r="C300" s="49"/>
      <c r="D300" s="50"/>
      <c r="E300" s="73"/>
      <c r="F300" s="30"/>
    </row>
    <row r="301" spans="1:6" ht="17.25" customHeight="1" x14ac:dyDescent="0.25">
      <c r="A301" s="48"/>
      <c r="B301" s="49"/>
      <c r="C301" s="49"/>
      <c r="D301" s="50"/>
      <c r="E301" s="73"/>
      <c r="F301" s="30"/>
    </row>
    <row r="302" spans="1:6" ht="24" customHeight="1" x14ac:dyDescent="0.25">
      <c r="A302" s="48"/>
      <c r="B302" s="49"/>
      <c r="C302" s="49"/>
      <c r="D302" s="50"/>
      <c r="E302" s="73"/>
      <c r="F302" s="30"/>
    </row>
    <row r="303" spans="1:6" ht="27" customHeight="1" x14ac:dyDescent="0.25">
      <c r="A303" s="48"/>
      <c r="B303" s="49"/>
      <c r="C303" s="49"/>
      <c r="D303" s="50"/>
      <c r="E303" s="73"/>
      <c r="F303" s="30"/>
    </row>
    <row r="304" spans="1:6" ht="22.5" customHeight="1" x14ac:dyDescent="0.25">
      <c r="A304" s="48"/>
      <c r="B304" s="49"/>
      <c r="C304" s="49"/>
      <c r="D304" s="50"/>
      <c r="E304" s="73"/>
      <c r="F304" s="30"/>
    </row>
    <row r="305" spans="1:6" ht="24" customHeight="1" x14ac:dyDescent="0.25">
      <c r="A305" s="48"/>
      <c r="B305" s="49"/>
      <c r="C305" s="49"/>
      <c r="D305" s="50"/>
      <c r="E305" s="73"/>
      <c r="F305" s="30"/>
    </row>
    <row r="306" spans="1:6" ht="19.5" customHeight="1" x14ac:dyDescent="0.25">
      <c r="A306" s="48"/>
      <c r="B306" s="49"/>
      <c r="C306" s="49"/>
      <c r="D306" s="50"/>
      <c r="E306" s="73"/>
      <c r="F306" s="30"/>
    </row>
    <row r="307" spans="1:6" ht="20.25" customHeight="1" x14ac:dyDescent="0.25">
      <c r="A307" s="48"/>
      <c r="B307" s="49"/>
      <c r="C307" s="49"/>
      <c r="D307" s="50"/>
      <c r="E307" s="73"/>
      <c r="F307" s="30"/>
    </row>
    <row r="308" spans="1:6" ht="18.75" customHeight="1" x14ac:dyDescent="0.25">
      <c r="A308" s="48"/>
      <c r="B308" s="49"/>
      <c r="C308" s="49"/>
      <c r="D308" s="50"/>
      <c r="E308" s="73"/>
      <c r="F308" s="30"/>
    </row>
    <row r="309" spans="1:6" ht="26.25" customHeight="1" x14ac:dyDescent="0.25">
      <c r="A309" s="48"/>
      <c r="B309" s="49"/>
      <c r="C309" s="49"/>
      <c r="D309" s="50"/>
      <c r="E309" s="73"/>
      <c r="F309" s="30"/>
    </row>
    <row r="310" spans="1:6" ht="23.25" customHeight="1" x14ac:dyDescent="0.25">
      <c r="A310" s="48"/>
      <c r="B310" s="49"/>
      <c r="C310" s="49"/>
      <c r="D310" s="50"/>
      <c r="E310" s="73"/>
      <c r="F310" s="30"/>
    </row>
    <row r="311" spans="1:6" ht="21" customHeight="1" x14ac:dyDescent="0.25">
      <c r="A311" s="48"/>
      <c r="B311" s="49"/>
      <c r="C311" s="49"/>
      <c r="D311" s="50"/>
      <c r="E311" s="73"/>
      <c r="F311" s="30"/>
    </row>
    <row r="312" spans="1:6" ht="18" customHeight="1" x14ac:dyDescent="0.25">
      <c r="A312" s="48"/>
      <c r="B312" s="49"/>
      <c r="C312" s="49"/>
      <c r="D312" s="50"/>
      <c r="E312" s="73"/>
      <c r="F312" s="30"/>
    </row>
    <row r="313" spans="1:6" ht="19.5" customHeight="1" x14ac:dyDescent="0.25">
      <c r="A313" s="48"/>
      <c r="B313" s="49"/>
      <c r="C313" s="49"/>
      <c r="D313" s="50"/>
      <c r="E313" s="73"/>
      <c r="F313" s="30"/>
    </row>
    <row r="314" spans="1:6" ht="20.25" customHeight="1" x14ac:dyDescent="0.25">
      <c r="A314" s="48"/>
      <c r="B314" s="49"/>
      <c r="C314" s="49"/>
      <c r="D314" s="50"/>
      <c r="E314" s="73"/>
      <c r="F314" s="30"/>
    </row>
    <row r="315" spans="1:6" ht="20.25" customHeight="1" x14ac:dyDescent="0.25">
      <c r="A315" s="48"/>
      <c r="B315" s="49"/>
      <c r="C315" s="49"/>
      <c r="D315" s="50"/>
      <c r="E315" s="73"/>
      <c r="F315" s="30"/>
    </row>
    <row r="316" spans="1:6" ht="16.5" customHeight="1" x14ac:dyDescent="0.25">
      <c r="A316" s="48"/>
      <c r="B316" s="49"/>
      <c r="C316" s="49"/>
      <c r="D316" s="50"/>
      <c r="E316" s="73"/>
      <c r="F316" s="30"/>
    </row>
    <row r="317" spans="1:6" ht="18.75" customHeight="1" x14ac:dyDescent="0.25">
      <c r="A317" s="48"/>
      <c r="B317" s="49"/>
      <c r="C317" s="49"/>
      <c r="D317" s="50"/>
      <c r="E317" s="73"/>
      <c r="F317" s="30"/>
    </row>
    <row r="318" spans="1:6" ht="24" customHeight="1" x14ac:dyDescent="0.25">
      <c r="A318" s="48"/>
      <c r="B318" s="49"/>
      <c r="C318" s="49"/>
      <c r="D318" s="50"/>
      <c r="E318" s="73"/>
      <c r="F318" s="30"/>
    </row>
    <row r="319" spans="1:6" ht="25.5" customHeight="1" x14ac:dyDescent="0.25">
      <c r="A319" s="48"/>
      <c r="B319" s="49"/>
      <c r="C319" s="49"/>
      <c r="D319" s="50"/>
      <c r="E319" s="73"/>
      <c r="F319" s="30"/>
    </row>
    <row r="320" spans="1:6" ht="23.25" customHeight="1" x14ac:dyDescent="0.25">
      <c r="A320" s="48"/>
      <c r="B320" s="49"/>
      <c r="C320" s="49"/>
      <c r="D320" s="50"/>
      <c r="E320" s="73"/>
      <c r="F320" s="30"/>
    </row>
    <row r="321" spans="1:6" ht="21" customHeight="1" x14ac:dyDescent="0.25">
      <c r="A321" s="48"/>
      <c r="B321" s="49"/>
      <c r="C321" s="49"/>
      <c r="D321" s="50"/>
      <c r="E321" s="73"/>
      <c r="F321" s="30"/>
    </row>
    <row r="322" spans="1:6" ht="27" customHeight="1" x14ac:dyDescent="0.25">
      <c r="A322" s="48"/>
      <c r="B322" s="49"/>
      <c r="C322" s="49"/>
      <c r="D322" s="50"/>
      <c r="E322" s="73"/>
      <c r="F322" s="30"/>
    </row>
    <row r="323" spans="1:6" ht="21.75" customHeight="1" x14ac:dyDescent="0.25">
      <c r="A323" s="48"/>
      <c r="B323" s="49"/>
      <c r="C323" s="49"/>
      <c r="D323" s="50"/>
      <c r="E323" s="73"/>
      <c r="F323" s="30"/>
    </row>
    <row r="324" spans="1:6" ht="30.75" customHeight="1" x14ac:dyDescent="0.25">
      <c r="A324" s="48"/>
      <c r="B324" s="49"/>
      <c r="C324" s="49"/>
      <c r="D324" s="50"/>
      <c r="E324" s="73"/>
      <c r="F324" s="30"/>
    </row>
    <row r="325" spans="1:6" ht="23.25" customHeight="1" x14ac:dyDescent="0.25">
      <c r="A325" s="48"/>
      <c r="B325" s="49"/>
      <c r="C325" s="49"/>
      <c r="D325" s="50"/>
      <c r="E325" s="73"/>
      <c r="F325" s="30"/>
    </row>
    <row r="326" spans="1:6" ht="23.25" customHeight="1" x14ac:dyDescent="0.25">
      <c r="A326" s="48"/>
      <c r="B326" s="49"/>
      <c r="C326" s="49"/>
      <c r="D326" s="50"/>
      <c r="E326" s="73"/>
      <c r="F326" s="30"/>
    </row>
    <row r="327" spans="1:6" ht="21.75" customHeight="1" x14ac:dyDescent="0.25">
      <c r="A327" s="48"/>
      <c r="B327" s="49"/>
      <c r="C327" s="49"/>
      <c r="D327" s="50"/>
      <c r="E327" s="73"/>
      <c r="F327" s="30"/>
    </row>
    <row r="328" spans="1:6" ht="22.5" customHeight="1" x14ac:dyDescent="0.25">
      <c r="A328" s="48"/>
      <c r="B328" s="49"/>
      <c r="C328" s="49"/>
      <c r="D328" s="50"/>
      <c r="E328" s="73"/>
      <c r="F328" s="30"/>
    </row>
    <row r="329" spans="1:6" ht="24" customHeight="1" x14ac:dyDescent="0.25">
      <c r="A329" s="48"/>
      <c r="B329" s="49"/>
      <c r="C329" s="49"/>
      <c r="D329" s="50"/>
      <c r="E329" s="73"/>
      <c r="F329" s="30"/>
    </row>
    <row r="330" spans="1:6" ht="60.75" customHeight="1" x14ac:dyDescent="0.25">
      <c r="A330" s="48"/>
      <c r="B330" s="49"/>
      <c r="C330" s="49"/>
      <c r="D330" s="50"/>
      <c r="E330" s="73"/>
      <c r="F330" s="30"/>
    </row>
    <row r="331" spans="1:6" ht="57" customHeight="1" x14ac:dyDescent="0.25">
      <c r="A331" s="48"/>
      <c r="B331" s="49"/>
      <c r="C331" s="49"/>
      <c r="D331" s="50"/>
      <c r="E331" s="73"/>
      <c r="F331" s="30"/>
    </row>
    <row r="332" spans="1:6" ht="30" customHeight="1" x14ac:dyDescent="0.25">
      <c r="A332" s="48"/>
      <c r="B332" s="49"/>
      <c r="C332" s="49"/>
      <c r="D332" s="50"/>
      <c r="E332" s="73"/>
      <c r="F332" s="30"/>
    </row>
    <row r="333" spans="1:6" ht="28.5" customHeight="1" x14ac:dyDescent="0.25">
      <c r="A333" s="48"/>
      <c r="B333" s="49"/>
      <c r="C333" s="49"/>
      <c r="D333" s="50"/>
      <c r="E333" s="73"/>
      <c r="F333" s="30"/>
    </row>
    <row r="334" spans="1:6" ht="36.75" customHeight="1" x14ac:dyDescent="0.25">
      <c r="A334" s="48"/>
      <c r="B334" s="49"/>
      <c r="C334" s="49"/>
      <c r="D334" s="50"/>
      <c r="E334" s="73"/>
      <c r="F334" s="30"/>
    </row>
    <row r="335" spans="1:6" x14ac:dyDescent="0.25">
      <c r="A335" s="48"/>
      <c r="B335" s="49"/>
      <c r="C335" s="49"/>
      <c r="D335" s="50"/>
      <c r="E335" s="73"/>
      <c r="F335" s="30"/>
    </row>
    <row r="336" spans="1:6" ht="25.5" customHeight="1" x14ac:dyDescent="0.25">
      <c r="A336" s="48"/>
      <c r="B336" s="49"/>
      <c r="C336" s="49"/>
      <c r="D336" s="50"/>
      <c r="E336" s="73"/>
      <c r="F336" s="30"/>
    </row>
    <row r="337" spans="1:6" ht="31.5" customHeight="1" x14ac:dyDescent="0.25">
      <c r="A337" s="48"/>
      <c r="B337" s="49"/>
      <c r="C337" s="49"/>
      <c r="D337" s="50"/>
      <c r="E337" s="73"/>
      <c r="F337" s="30"/>
    </row>
    <row r="338" spans="1:6" ht="28.5" customHeight="1" x14ac:dyDescent="0.25">
      <c r="A338" s="48"/>
      <c r="B338" s="49"/>
      <c r="C338" s="49"/>
      <c r="D338" s="50"/>
      <c r="E338" s="73"/>
      <c r="F338" s="30"/>
    </row>
    <row r="339" spans="1:6" ht="30.75" customHeight="1" x14ac:dyDescent="0.25">
      <c r="A339" s="48"/>
      <c r="B339" s="49"/>
      <c r="C339" s="49"/>
      <c r="D339" s="50"/>
      <c r="E339" s="73"/>
      <c r="F339" s="30"/>
    </row>
    <row r="340" spans="1:6" ht="36.75" customHeight="1" x14ac:dyDescent="0.25">
      <c r="A340" s="48"/>
      <c r="B340" s="49"/>
      <c r="C340" s="49"/>
      <c r="D340" s="50"/>
      <c r="E340" s="73"/>
      <c r="F340" s="30"/>
    </row>
    <row r="341" spans="1:6" ht="26.25" customHeight="1" x14ac:dyDescent="0.25">
      <c r="A341" s="48"/>
      <c r="B341" s="49"/>
      <c r="C341" s="49"/>
      <c r="D341" s="50"/>
      <c r="E341" s="73"/>
      <c r="F341" s="30"/>
    </row>
    <row r="342" spans="1:6" ht="33" customHeight="1" x14ac:dyDescent="0.25">
      <c r="A342" s="48"/>
      <c r="B342" s="49"/>
      <c r="C342" s="49"/>
      <c r="D342" s="50"/>
      <c r="E342" s="73"/>
      <c r="F342" s="30"/>
    </row>
    <row r="343" spans="1:6" ht="27.75" customHeight="1" x14ac:dyDescent="0.25">
      <c r="A343" s="48"/>
      <c r="B343" s="49"/>
      <c r="C343" s="49"/>
      <c r="D343" s="50"/>
      <c r="E343" s="73"/>
      <c r="F343" s="30"/>
    </row>
    <row r="344" spans="1:6" ht="30.75" customHeight="1" x14ac:dyDescent="0.25">
      <c r="A344" s="48"/>
      <c r="B344" s="49"/>
      <c r="C344" s="49"/>
      <c r="D344" s="50"/>
      <c r="E344" s="73"/>
      <c r="F344" s="30"/>
    </row>
    <row r="345" spans="1:6" ht="27" customHeight="1" x14ac:dyDescent="0.25">
      <c r="A345" s="48"/>
      <c r="B345" s="49"/>
      <c r="C345" s="49"/>
      <c r="D345" s="50"/>
      <c r="E345" s="73"/>
      <c r="F345" s="30"/>
    </row>
    <row r="346" spans="1:6" ht="29.25" customHeight="1" x14ac:dyDescent="0.25">
      <c r="A346" s="48"/>
      <c r="B346" s="49"/>
      <c r="C346" s="49"/>
      <c r="D346" s="50"/>
      <c r="E346" s="73"/>
      <c r="F346" s="30"/>
    </row>
    <row r="347" spans="1:6" ht="38.25" customHeight="1" x14ac:dyDescent="0.25">
      <c r="A347" s="48"/>
      <c r="B347" s="49"/>
      <c r="C347" s="49"/>
      <c r="D347" s="50"/>
      <c r="E347" s="73"/>
      <c r="F347" s="30"/>
    </row>
    <row r="348" spans="1:6" ht="32.25" customHeight="1" x14ac:dyDescent="0.25">
      <c r="A348" s="48"/>
      <c r="B348" s="49"/>
      <c r="C348" s="49"/>
      <c r="D348" s="50"/>
      <c r="E348" s="73"/>
      <c r="F348" s="30"/>
    </row>
    <row r="349" spans="1:6" ht="30" customHeight="1" x14ac:dyDescent="0.25">
      <c r="A349" s="48"/>
      <c r="B349" s="49"/>
      <c r="C349" s="49"/>
      <c r="D349" s="50"/>
      <c r="E349" s="73"/>
      <c r="F349" s="30"/>
    </row>
    <row r="350" spans="1:6" ht="31.5" customHeight="1" x14ac:dyDescent="0.25">
      <c r="A350" s="48"/>
      <c r="B350" s="49"/>
      <c r="C350" s="49"/>
      <c r="D350" s="50"/>
      <c r="E350" s="73"/>
      <c r="F350" s="30"/>
    </row>
    <row r="351" spans="1:6" ht="30.75" customHeight="1" x14ac:dyDescent="0.25">
      <c r="A351" s="48"/>
      <c r="B351" s="49"/>
      <c r="C351" s="49"/>
      <c r="D351" s="50"/>
      <c r="E351" s="73"/>
      <c r="F351" s="30"/>
    </row>
    <row r="352" spans="1:6" ht="30.75" customHeight="1" x14ac:dyDescent="0.25">
      <c r="A352" s="48"/>
      <c r="B352" s="49"/>
      <c r="C352" s="49"/>
      <c r="D352" s="50"/>
      <c r="E352" s="73"/>
      <c r="F352" s="30"/>
    </row>
    <row r="353" spans="1:6" ht="29.25" customHeight="1" x14ac:dyDescent="0.25">
      <c r="A353" s="48"/>
      <c r="B353" s="49"/>
      <c r="C353" s="49"/>
      <c r="D353" s="50"/>
      <c r="E353" s="73"/>
      <c r="F353" s="30"/>
    </row>
    <row r="354" spans="1:6" ht="27.75" customHeight="1" x14ac:dyDescent="0.25">
      <c r="A354" s="48"/>
      <c r="B354" s="49"/>
      <c r="C354" s="49"/>
      <c r="D354" s="50"/>
      <c r="E354" s="73"/>
      <c r="F354" s="30"/>
    </row>
    <row r="355" spans="1:6" ht="28.5" customHeight="1" x14ac:dyDescent="0.25">
      <c r="A355" s="48"/>
      <c r="B355" s="49"/>
      <c r="C355" s="49"/>
      <c r="D355" s="50"/>
      <c r="E355" s="73"/>
      <c r="F355" s="30"/>
    </row>
    <row r="356" spans="1:6" ht="36.75" customHeight="1" x14ac:dyDescent="0.25">
      <c r="A356" s="48"/>
      <c r="B356" s="49"/>
      <c r="C356" s="49"/>
      <c r="D356" s="50"/>
      <c r="E356" s="73"/>
      <c r="F356" s="30"/>
    </row>
    <row r="357" spans="1:6" ht="34.5" customHeight="1" x14ac:dyDescent="0.25">
      <c r="A357" s="48"/>
      <c r="B357" s="49"/>
      <c r="C357" s="49"/>
      <c r="D357" s="50"/>
      <c r="E357" s="73"/>
      <c r="F357" s="30"/>
    </row>
    <row r="358" spans="1:6" ht="35.25" customHeight="1" x14ac:dyDescent="0.25">
      <c r="A358" s="48"/>
      <c r="B358" s="49"/>
      <c r="C358" s="49"/>
      <c r="D358" s="50"/>
      <c r="E358" s="73"/>
      <c r="F358" s="30"/>
    </row>
    <row r="359" spans="1:6" ht="27.75" customHeight="1" x14ac:dyDescent="0.25">
      <c r="A359" s="48"/>
      <c r="B359" s="49"/>
      <c r="C359" s="49"/>
      <c r="D359" s="50"/>
      <c r="E359" s="73"/>
      <c r="F359" s="30"/>
    </row>
    <row r="360" spans="1:6" ht="36" customHeight="1" x14ac:dyDescent="0.25">
      <c r="A360" s="48"/>
      <c r="B360" s="49"/>
      <c r="C360" s="49"/>
      <c r="D360" s="50"/>
      <c r="E360" s="73"/>
      <c r="F360" s="30"/>
    </row>
    <row r="361" spans="1:6" ht="30" customHeight="1" x14ac:dyDescent="0.25">
      <c r="A361" s="48"/>
      <c r="B361" s="49"/>
      <c r="C361" s="49"/>
      <c r="D361" s="50"/>
      <c r="E361" s="73"/>
      <c r="F361" s="30"/>
    </row>
    <row r="362" spans="1:6" ht="45.75" customHeight="1" x14ac:dyDescent="0.25">
      <c r="A362" s="48"/>
      <c r="B362" s="49"/>
      <c r="C362" s="49"/>
      <c r="D362" s="50"/>
      <c r="E362" s="73"/>
      <c r="F362" s="30"/>
    </row>
    <row r="363" spans="1:6" ht="43.5" customHeight="1" x14ac:dyDescent="0.25">
      <c r="A363" s="48"/>
      <c r="B363" s="49"/>
      <c r="C363" s="49"/>
      <c r="D363" s="50"/>
      <c r="E363" s="73"/>
      <c r="F363" s="30"/>
    </row>
    <row r="364" spans="1:6" ht="40.5" customHeight="1" x14ac:dyDescent="0.25">
      <c r="A364" s="48"/>
      <c r="B364" s="49"/>
      <c r="C364" s="49"/>
      <c r="D364" s="50"/>
      <c r="E364" s="73"/>
      <c r="F364" s="30"/>
    </row>
    <row r="365" spans="1:6" ht="41.25" customHeight="1" x14ac:dyDescent="0.25">
      <c r="A365" s="48"/>
      <c r="B365" s="49"/>
      <c r="C365" s="49"/>
      <c r="D365" s="50"/>
      <c r="E365" s="73"/>
      <c r="F365" s="30"/>
    </row>
    <row r="366" spans="1:6" ht="41.25" customHeight="1" x14ac:dyDescent="0.25">
      <c r="A366" s="48"/>
      <c r="B366" s="49"/>
      <c r="C366" s="49"/>
      <c r="D366" s="50"/>
      <c r="E366" s="73"/>
      <c r="F366" s="30"/>
    </row>
    <row r="367" spans="1:6" ht="42.75" customHeight="1" x14ac:dyDescent="0.25">
      <c r="A367" s="48"/>
      <c r="B367" s="49"/>
      <c r="C367" s="49"/>
      <c r="D367" s="50"/>
      <c r="E367" s="73"/>
      <c r="F367" s="30"/>
    </row>
    <row r="368" spans="1:6" ht="39" customHeight="1" x14ac:dyDescent="0.25">
      <c r="A368" s="48"/>
      <c r="B368" s="49"/>
      <c r="C368" s="49"/>
      <c r="D368" s="50"/>
      <c r="E368" s="73"/>
      <c r="F368" s="30"/>
    </row>
    <row r="369" spans="1:6" ht="39.75" customHeight="1" x14ac:dyDescent="0.25">
      <c r="A369" s="48"/>
      <c r="B369" s="49"/>
      <c r="C369" s="49"/>
      <c r="D369" s="50"/>
      <c r="E369" s="73"/>
      <c r="F369" s="30"/>
    </row>
    <row r="370" spans="1:6" ht="34.5" customHeight="1" x14ac:dyDescent="0.25">
      <c r="A370" s="48"/>
      <c r="B370" s="49"/>
      <c r="C370" s="49"/>
      <c r="D370" s="50"/>
      <c r="E370" s="73"/>
      <c r="F370" s="30"/>
    </row>
    <row r="371" spans="1:6" ht="40.5" customHeight="1" x14ac:dyDescent="0.25">
      <c r="A371" s="48"/>
      <c r="B371" s="49"/>
      <c r="C371" s="49"/>
      <c r="D371" s="50"/>
      <c r="E371" s="73"/>
      <c r="F371" s="30"/>
    </row>
    <row r="372" spans="1:6" ht="45.75" customHeight="1" x14ac:dyDescent="0.25">
      <c r="A372" s="48"/>
      <c r="B372" s="49"/>
      <c r="C372" s="49"/>
      <c r="D372" s="50"/>
      <c r="E372" s="73"/>
      <c r="F372" s="30"/>
    </row>
    <row r="373" spans="1:6" ht="42.75" customHeight="1" x14ac:dyDescent="0.25">
      <c r="A373" s="48"/>
      <c r="B373" s="49"/>
      <c r="C373" s="49"/>
      <c r="D373" s="50"/>
      <c r="E373" s="73"/>
      <c r="F373" s="30"/>
    </row>
    <row r="374" spans="1:6" ht="46.5" customHeight="1" x14ac:dyDescent="0.25">
      <c r="A374" s="48"/>
      <c r="B374" s="49"/>
      <c r="C374" s="49"/>
      <c r="D374" s="50"/>
      <c r="E374" s="73"/>
      <c r="F374" s="30"/>
    </row>
    <row r="375" spans="1:6" ht="54.75" customHeight="1" x14ac:dyDescent="0.25">
      <c r="A375" s="48"/>
      <c r="B375" s="49"/>
      <c r="C375" s="49"/>
      <c r="D375" s="50"/>
      <c r="E375" s="73"/>
      <c r="F375" s="30"/>
    </row>
    <row r="376" spans="1:6" ht="51" customHeight="1" x14ac:dyDescent="0.25">
      <c r="A376" s="48"/>
      <c r="B376" s="49"/>
      <c r="C376" s="49"/>
      <c r="D376" s="50"/>
      <c r="E376" s="73"/>
      <c r="F376" s="30"/>
    </row>
    <row r="377" spans="1:6" ht="38.25" customHeight="1" x14ac:dyDescent="0.25">
      <c r="A377" s="48"/>
      <c r="B377" s="49"/>
      <c r="C377" s="49"/>
      <c r="D377" s="50"/>
      <c r="E377" s="73"/>
      <c r="F377" s="30"/>
    </row>
    <row r="378" spans="1:6" ht="39" customHeight="1" x14ac:dyDescent="0.25">
      <c r="A378" s="48"/>
      <c r="B378" s="49"/>
      <c r="C378" s="49"/>
      <c r="D378" s="50"/>
      <c r="E378" s="73"/>
      <c r="F378" s="30"/>
    </row>
    <row r="379" spans="1:6" ht="34.5" customHeight="1" x14ac:dyDescent="0.25">
      <c r="A379" s="48"/>
      <c r="B379" s="49"/>
      <c r="C379" s="49"/>
      <c r="D379" s="50"/>
      <c r="E379" s="73"/>
      <c r="F379" s="30"/>
    </row>
    <row r="380" spans="1:6" ht="40.5" customHeight="1" x14ac:dyDescent="0.25">
      <c r="A380" s="48"/>
      <c r="B380" s="49"/>
      <c r="C380" s="49"/>
      <c r="D380" s="50"/>
      <c r="E380" s="73"/>
      <c r="F380" s="30"/>
    </row>
    <row r="381" spans="1:6" ht="35.25" customHeight="1" x14ac:dyDescent="0.25">
      <c r="A381" s="48"/>
      <c r="B381" s="49"/>
      <c r="C381" s="49"/>
      <c r="D381" s="50"/>
      <c r="E381" s="73"/>
      <c r="F381" s="30"/>
    </row>
    <row r="382" spans="1:6" ht="37.5" customHeight="1" x14ac:dyDescent="0.25">
      <c r="A382" s="48"/>
      <c r="B382" s="49"/>
      <c r="C382" s="49"/>
      <c r="D382" s="50"/>
      <c r="E382" s="73"/>
      <c r="F382" s="30"/>
    </row>
    <row r="383" spans="1:6" ht="33" customHeight="1" x14ac:dyDescent="0.25">
      <c r="A383" s="48"/>
      <c r="B383" s="49"/>
      <c r="C383" s="49"/>
      <c r="D383" s="50"/>
      <c r="E383" s="73"/>
      <c r="F383" s="30"/>
    </row>
    <row r="384" spans="1:6" ht="34.5" customHeight="1" x14ac:dyDescent="0.25">
      <c r="A384" s="48"/>
      <c r="B384" s="49"/>
      <c r="C384" s="49"/>
      <c r="D384" s="50"/>
      <c r="E384" s="73"/>
      <c r="F384" s="30"/>
    </row>
    <row r="385" spans="1:6" ht="42.75" customHeight="1" x14ac:dyDescent="0.25">
      <c r="A385" s="48"/>
      <c r="B385" s="49"/>
      <c r="C385" s="49"/>
      <c r="D385" s="50"/>
      <c r="E385" s="73"/>
      <c r="F385" s="30"/>
    </row>
    <row r="386" spans="1:6" ht="36" customHeight="1" x14ac:dyDescent="0.25">
      <c r="A386" s="48"/>
      <c r="B386" s="49"/>
      <c r="C386" s="49"/>
      <c r="D386" s="50"/>
      <c r="E386" s="73"/>
      <c r="F386" s="30"/>
    </row>
    <row r="387" spans="1:6" ht="39" customHeight="1" x14ac:dyDescent="0.25">
      <c r="A387" s="48"/>
      <c r="B387" s="49"/>
      <c r="C387" s="49"/>
      <c r="D387" s="50"/>
      <c r="E387" s="73"/>
      <c r="F387" s="30"/>
    </row>
    <row r="388" spans="1:6" ht="36.75" customHeight="1" x14ac:dyDescent="0.25">
      <c r="A388" s="48"/>
      <c r="B388" s="49"/>
      <c r="C388" s="49"/>
      <c r="D388" s="50"/>
      <c r="E388" s="73"/>
      <c r="F388" s="30"/>
    </row>
    <row r="389" spans="1:6" ht="36" customHeight="1" x14ac:dyDescent="0.25">
      <c r="A389" s="48"/>
      <c r="B389" s="49"/>
      <c r="C389" s="49"/>
      <c r="D389" s="50"/>
      <c r="E389" s="73"/>
      <c r="F389" s="30"/>
    </row>
    <row r="390" spans="1:6" ht="30" customHeight="1" x14ac:dyDescent="0.25">
      <c r="A390" s="48"/>
      <c r="B390" s="49"/>
      <c r="C390" s="49"/>
      <c r="D390" s="50"/>
      <c r="E390" s="73"/>
      <c r="F390" s="30"/>
    </row>
    <row r="391" spans="1:6" ht="37.5" customHeight="1" x14ac:dyDescent="0.25">
      <c r="A391" s="48"/>
      <c r="B391" s="49"/>
      <c r="C391" s="49"/>
      <c r="D391" s="50"/>
      <c r="E391" s="73"/>
      <c r="F391" s="30"/>
    </row>
    <row r="392" spans="1:6" ht="35.25" customHeight="1" x14ac:dyDescent="0.25">
      <c r="A392" s="48"/>
      <c r="B392" s="49"/>
      <c r="C392" s="49"/>
      <c r="D392" s="50"/>
      <c r="E392" s="73"/>
      <c r="F392" s="30"/>
    </row>
    <row r="393" spans="1:6" ht="38.25" customHeight="1" x14ac:dyDescent="0.25">
      <c r="A393" s="48"/>
      <c r="B393" s="49"/>
      <c r="C393" s="49"/>
      <c r="D393" s="50"/>
      <c r="E393" s="73"/>
      <c r="F393" s="30"/>
    </row>
    <row r="394" spans="1:6" ht="40.5" customHeight="1" x14ac:dyDescent="0.25">
      <c r="A394" s="48"/>
      <c r="B394" s="49"/>
      <c r="C394" s="49"/>
      <c r="D394" s="50"/>
      <c r="E394" s="73"/>
      <c r="F394" s="30"/>
    </row>
    <row r="395" spans="1:6" ht="42.75" customHeight="1" x14ac:dyDescent="0.25">
      <c r="A395" s="44"/>
      <c r="B395" s="45"/>
      <c r="C395" s="45"/>
      <c r="D395" s="46"/>
      <c r="E395" s="73"/>
      <c r="F395" s="47"/>
    </row>
    <row r="396" spans="1:6" ht="31.5" customHeight="1" x14ac:dyDescent="0.25">
      <c r="A396" s="41"/>
      <c r="B396" s="42"/>
      <c r="C396" s="42"/>
      <c r="D396" s="43"/>
      <c r="E396" s="73"/>
      <c r="F396" s="29"/>
    </row>
    <row r="397" spans="1:6" ht="40.5" customHeight="1" x14ac:dyDescent="0.25">
      <c r="A397" s="41"/>
      <c r="B397" s="42"/>
      <c r="C397" s="42"/>
      <c r="D397" s="43"/>
      <c r="E397" s="73"/>
      <c r="F397" s="29"/>
    </row>
    <row r="398" spans="1:6" ht="34.5" customHeight="1" x14ac:dyDescent="0.25">
      <c r="A398" s="41"/>
      <c r="B398" s="42"/>
      <c r="C398" s="42"/>
      <c r="D398" s="43"/>
      <c r="E398" s="73"/>
      <c r="F398" s="29"/>
    </row>
    <row r="399" spans="1:6" ht="33" customHeight="1" x14ac:dyDescent="0.25">
      <c r="A399" s="41"/>
      <c r="B399" s="42"/>
      <c r="C399" s="42"/>
      <c r="D399" s="43"/>
      <c r="E399" s="73"/>
      <c r="F399" s="29"/>
    </row>
    <row r="400" spans="1:6" ht="38.25" customHeight="1" x14ac:dyDescent="0.25">
      <c r="A400" s="41"/>
      <c r="B400" s="42"/>
      <c r="C400" s="42"/>
      <c r="D400" s="43"/>
      <c r="E400" s="73"/>
      <c r="F400" s="29"/>
    </row>
    <row r="401" spans="1:6" ht="32.25" customHeight="1" x14ac:dyDescent="0.25">
      <c r="A401" s="41"/>
      <c r="B401" s="42"/>
      <c r="C401" s="42"/>
      <c r="D401" s="43"/>
      <c r="E401" s="73"/>
      <c r="F401" s="29"/>
    </row>
    <row r="402" spans="1:6" ht="37.5" customHeight="1" x14ac:dyDescent="0.25">
      <c r="A402" s="41"/>
      <c r="B402" s="42"/>
      <c r="C402" s="42"/>
      <c r="D402" s="43"/>
      <c r="E402" s="73"/>
      <c r="F402" s="29"/>
    </row>
    <row r="403" spans="1:6" ht="38.25" customHeight="1" x14ac:dyDescent="0.25">
      <c r="A403" s="41"/>
      <c r="B403" s="42"/>
      <c r="C403" s="42"/>
      <c r="D403" s="43"/>
      <c r="E403" s="73"/>
      <c r="F403" s="29"/>
    </row>
    <row r="404" spans="1:6" ht="43.5" customHeight="1" x14ac:dyDescent="0.25">
      <c r="A404" s="41"/>
      <c r="B404" s="42"/>
      <c r="C404" s="42"/>
      <c r="D404" s="43"/>
      <c r="E404" s="73"/>
      <c r="F404" s="29"/>
    </row>
    <row r="405" spans="1:6" ht="45" customHeight="1" x14ac:dyDescent="0.25">
      <c r="A405" s="41"/>
      <c r="B405" s="42"/>
      <c r="C405" s="42"/>
      <c r="D405" s="43"/>
      <c r="E405" s="73"/>
      <c r="F405" s="29"/>
    </row>
    <row r="406" spans="1:6" ht="48" customHeight="1" x14ac:dyDescent="0.25">
      <c r="A406" s="41"/>
      <c r="B406" s="42"/>
      <c r="C406" s="42"/>
      <c r="D406" s="43"/>
      <c r="E406" s="73"/>
      <c r="F406" s="29"/>
    </row>
    <row r="407" spans="1:6" ht="47.25" customHeight="1" x14ac:dyDescent="0.25">
      <c r="A407" s="41"/>
      <c r="B407" s="42"/>
      <c r="C407" s="42"/>
      <c r="D407" s="43"/>
      <c r="E407" s="73"/>
      <c r="F407" s="29"/>
    </row>
    <row r="408" spans="1:6" ht="42.75" customHeight="1" x14ac:dyDescent="0.25">
      <c r="A408" s="41"/>
      <c r="B408" s="42"/>
      <c r="C408" s="42"/>
      <c r="D408" s="43"/>
      <c r="E408" s="73"/>
      <c r="F408" s="29"/>
    </row>
    <row r="409" spans="1:6" ht="39.75" customHeight="1" x14ac:dyDescent="0.25">
      <c r="A409" s="41"/>
      <c r="B409" s="42"/>
      <c r="C409" s="42"/>
      <c r="D409" s="43"/>
      <c r="E409" s="73"/>
      <c r="F409" s="29"/>
    </row>
    <row r="410" spans="1:6" ht="42.75" customHeight="1" x14ac:dyDescent="0.25">
      <c r="A410" s="41"/>
      <c r="B410" s="42"/>
      <c r="C410" s="42"/>
      <c r="D410" s="43"/>
      <c r="E410" s="73"/>
      <c r="F410" s="29"/>
    </row>
    <row r="411" spans="1:6" ht="43.5" customHeight="1" x14ac:dyDescent="0.25">
      <c r="A411" s="41"/>
      <c r="B411" s="42"/>
      <c r="C411" s="42"/>
      <c r="D411" s="43"/>
      <c r="E411" s="73"/>
      <c r="F411" s="29"/>
    </row>
    <row r="412" spans="1:6" ht="42.75" customHeight="1" x14ac:dyDescent="0.25">
      <c r="A412" s="41"/>
      <c r="B412" s="42"/>
      <c r="C412" s="42"/>
      <c r="D412" s="43"/>
      <c r="E412" s="73"/>
      <c r="F412" s="29"/>
    </row>
    <row r="413" spans="1:6" ht="46.5" customHeight="1" x14ac:dyDescent="0.25">
      <c r="A413" s="41"/>
      <c r="B413" s="42"/>
      <c r="C413" s="42"/>
      <c r="D413" s="43"/>
      <c r="E413" s="73"/>
      <c r="F413" s="29"/>
    </row>
    <row r="414" spans="1:6" ht="34.5" customHeight="1" x14ac:dyDescent="0.25">
      <c r="A414" s="41"/>
      <c r="B414" s="42"/>
      <c r="C414" s="42"/>
      <c r="D414" s="43"/>
      <c r="E414" s="73"/>
      <c r="F414" s="29"/>
    </row>
    <row r="415" spans="1:6" ht="39" customHeight="1" x14ac:dyDescent="0.25">
      <c r="A415" s="41"/>
      <c r="B415" s="42"/>
      <c r="C415" s="42"/>
      <c r="D415" s="43"/>
      <c r="E415" s="73"/>
      <c r="F415" s="29"/>
    </row>
    <row r="416" spans="1:6" ht="33.75" customHeight="1" x14ac:dyDescent="0.25">
      <c r="A416" s="41"/>
      <c r="B416" s="42"/>
      <c r="C416" s="42"/>
      <c r="D416" s="43"/>
      <c r="E416" s="73"/>
      <c r="F416" s="29"/>
    </row>
    <row r="417" spans="1:6" ht="33" customHeight="1" x14ac:dyDescent="0.25">
      <c r="A417" s="41"/>
      <c r="B417" s="42"/>
      <c r="C417" s="42"/>
      <c r="D417" s="43"/>
      <c r="E417" s="73"/>
      <c r="F417" s="29"/>
    </row>
    <row r="418" spans="1:6" x14ac:dyDescent="0.25">
      <c r="A418" s="41"/>
      <c r="B418" s="42"/>
      <c r="C418" s="42"/>
      <c r="D418" s="43"/>
      <c r="E418" s="73"/>
      <c r="F418" s="29"/>
    </row>
    <row r="419" spans="1:6" x14ac:dyDescent="0.25">
      <c r="A419" s="41"/>
      <c r="B419" s="42"/>
      <c r="C419" s="42"/>
      <c r="D419" s="43"/>
      <c r="E419" s="73"/>
      <c r="F419" s="29"/>
    </row>
    <row r="420" spans="1:6" x14ac:dyDescent="0.25">
      <c r="A420" s="41"/>
      <c r="B420" s="42"/>
      <c r="C420" s="42"/>
      <c r="D420" s="43"/>
      <c r="E420" s="73"/>
      <c r="F420" s="29"/>
    </row>
    <row r="421" spans="1:6" x14ac:dyDescent="0.25">
      <c r="A421" s="41"/>
      <c r="B421" s="42"/>
      <c r="C421" s="42"/>
      <c r="D421" s="43"/>
      <c r="E421" s="73"/>
      <c r="F421" s="29"/>
    </row>
    <row r="422" spans="1:6" x14ac:dyDescent="0.25">
      <c r="A422" s="41"/>
      <c r="B422" s="42"/>
      <c r="C422" s="42"/>
      <c r="D422" s="43"/>
      <c r="E422" s="29"/>
      <c r="F422" s="29"/>
    </row>
    <row r="423" spans="1:6" x14ac:dyDescent="0.25">
      <c r="A423" s="41"/>
      <c r="B423" s="42"/>
      <c r="C423" s="42"/>
      <c r="D423" s="43"/>
      <c r="E423" s="29"/>
      <c r="F423" s="29"/>
    </row>
    <row r="424" spans="1:6" x14ac:dyDescent="0.25">
      <c r="A424" s="41"/>
      <c r="B424" s="42"/>
      <c r="C424" s="42"/>
      <c r="D424" s="43"/>
      <c r="E424" s="29"/>
      <c r="F424" s="29"/>
    </row>
    <row r="425" spans="1:6" x14ac:dyDescent="0.25">
      <c r="A425" s="41"/>
      <c r="B425" s="42"/>
      <c r="C425" s="42"/>
      <c r="D425" s="43"/>
      <c r="E425" s="29"/>
      <c r="F425" s="29"/>
    </row>
    <row r="426" spans="1:6" x14ac:dyDescent="0.25">
      <c r="A426" s="41"/>
      <c r="B426" s="42"/>
      <c r="C426" s="42"/>
      <c r="D426" s="43"/>
      <c r="E426" s="29"/>
      <c r="F426" s="29"/>
    </row>
    <row r="427" spans="1:6" x14ac:dyDescent="0.25">
      <c r="A427" s="41"/>
      <c r="B427" s="42"/>
      <c r="C427" s="42"/>
      <c r="D427" s="43"/>
      <c r="E427" s="29"/>
      <c r="F427" s="29"/>
    </row>
    <row r="428" spans="1:6" ht="38.25" customHeight="1" x14ac:dyDescent="0.25">
      <c r="A428" s="41"/>
      <c r="B428" s="42"/>
      <c r="C428" s="42"/>
      <c r="D428" s="43"/>
      <c r="E428" s="29"/>
      <c r="F428" s="29"/>
    </row>
    <row r="429" spans="1:6" x14ac:dyDescent="0.25">
      <c r="A429" s="41"/>
      <c r="B429" s="42"/>
      <c r="C429" s="42"/>
      <c r="D429" s="43"/>
      <c r="E429" s="29"/>
      <c r="F429" s="29"/>
    </row>
    <row r="430" spans="1:6" ht="34.5" customHeight="1" x14ac:dyDescent="0.25">
      <c r="A430" s="41"/>
      <c r="B430" s="42"/>
      <c r="C430" s="42"/>
      <c r="D430" s="43"/>
      <c r="E430" s="29"/>
      <c r="F430" s="29"/>
    </row>
    <row r="431" spans="1:6" x14ac:dyDescent="0.25">
      <c r="A431" s="41"/>
      <c r="B431" s="42"/>
      <c r="C431" s="42"/>
      <c r="D431" s="43"/>
      <c r="E431" s="29"/>
      <c r="F431" s="29"/>
    </row>
    <row r="432" spans="1:6" ht="36" customHeight="1" x14ac:dyDescent="0.25">
      <c r="A432" s="41"/>
      <c r="B432" s="42"/>
      <c r="C432" s="42"/>
      <c r="D432" s="43"/>
      <c r="E432" s="29"/>
      <c r="F432" s="29"/>
    </row>
    <row r="433" spans="1:6" x14ac:dyDescent="0.25">
      <c r="A433" s="41"/>
      <c r="B433" s="42"/>
      <c r="C433" s="42"/>
      <c r="D433" s="43"/>
      <c r="E433" s="29"/>
      <c r="F433" s="29"/>
    </row>
    <row r="434" spans="1:6" ht="31.5" customHeight="1" x14ac:dyDescent="0.25">
      <c r="A434" s="41"/>
      <c r="B434" s="42"/>
      <c r="C434" s="42"/>
      <c r="D434" s="43"/>
      <c r="E434" s="29"/>
      <c r="F434" s="29"/>
    </row>
    <row r="435" spans="1:6" ht="39.75" customHeight="1" x14ac:dyDescent="0.25">
      <c r="A435" s="41"/>
      <c r="B435" s="42"/>
      <c r="C435" s="42"/>
      <c r="D435" s="43"/>
      <c r="E435" s="29"/>
      <c r="F435" s="29"/>
    </row>
    <row r="436" spans="1:6" ht="34.5" customHeight="1" x14ac:dyDescent="0.25">
      <c r="A436" s="41"/>
      <c r="B436" s="42"/>
      <c r="C436" s="42"/>
      <c r="D436" s="43"/>
      <c r="E436" s="29"/>
      <c r="F436" s="29"/>
    </row>
    <row r="437" spans="1:6" ht="33" customHeight="1" x14ac:dyDescent="0.25">
      <c r="A437" s="41"/>
      <c r="B437" s="42"/>
      <c r="C437" s="42"/>
      <c r="D437" s="43"/>
      <c r="E437" s="29"/>
      <c r="F437" s="29"/>
    </row>
    <row r="438" spans="1:6" x14ac:dyDescent="0.25">
      <c r="A438" s="41"/>
      <c r="B438" s="42"/>
      <c r="C438" s="42"/>
      <c r="D438" s="43"/>
      <c r="E438" s="29"/>
      <c r="F438" s="29"/>
    </row>
    <row r="439" spans="1:6" x14ac:dyDescent="0.25">
      <c r="A439" s="41"/>
      <c r="B439" s="42"/>
      <c r="C439" s="42"/>
      <c r="D439" s="43"/>
      <c r="E439" s="29"/>
      <c r="F439" s="29"/>
    </row>
    <row r="440" spans="1:6" ht="33" customHeight="1" x14ac:dyDescent="0.25">
      <c r="A440" s="41"/>
      <c r="B440" s="42"/>
      <c r="C440" s="42"/>
      <c r="D440" s="43"/>
      <c r="E440" s="29"/>
      <c r="F440" s="29"/>
    </row>
    <row r="441" spans="1:6" ht="25.5" customHeight="1" x14ac:dyDescent="0.25">
      <c r="A441" s="41"/>
      <c r="B441" s="42"/>
      <c r="C441" s="42"/>
      <c r="D441" s="43"/>
      <c r="E441" s="29"/>
      <c r="F441" s="29"/>
    </row>
    <row r="442" spans="1:6" ht="29.25" customHeight="1" x14ac:dyDescent="0.25">
      <c r="A442" s="41"/>
      <c r="B442" s="42"/>
      <c r="C442" s="42"/>
      <c r="D442" s="43"/>
      <c r="E442" s="29"/>
      <c r="F442" s="29"/>
    </row>
    <row r="443" spans="1:6" ht="32.25" customHeight="1" x14ac:dyDescent="0.25">
      <c r="A443" s="41"/>
      <c r="B443" s="42"/>
      <c r="C443" s="42"/>
      <c r="D443" s="43"/>
      <c r="E443" s="29"/>
      <c r="F443" s="29"/>
    </row>
    <row r="444" spans="1:6" ht="48.75" customHeight="1" x14ac:dyDescent="0.25">
      <c r="A444" s="41"/>
      <c r="B444" s="42"/>
      <c r="C444" s="42"/>
      <c r="D444" s="43"/>
      <c r="E444" s="29"/>
      <c r="F444" s="29"/>
    </row>
    <row r="445" spans="1:6" ht="31.5" customHeight="1" x14ac:dyDescent="0.25">
      <c r="A445" s="41"/>
      <c r="B445" s="42"/>
      <c r="C445" s="42"/>
      <c r="D445" s="43"/>
      <c r="E445" s="29"/>
      <c r="F445" s="29"/>
    </row>
    <row r="446" spans="1:6" ht="24.75" customHeight="1" x14ac:dyDescent="0.25">
      <c r="A446" s="41"/>
      <c r="B446" s="42"/>
      <c r="C446" s="42"/>
      <c r="D446" s="43"/>
      <c r="E446" s="29"/>
      <c r="F446" s="29"/>
    </row>
    <row r="447" spans="1:6" ht="30.75" customHeight="1" x14ac:dyDescent="0.25">
      <c r="A447" s="41"/>
      <c r="B447" s="42"/>
      <c r="C447" s="42"/>
      <c r="D447" s="43"/>
      <c r="E447" s="29"/>
      <c r="F447" s="29"/>
    </row>
    <row r="448" spans="1:6" ht="34.5" customHeight="1" x14ac:dyDescent="0.25">
      <c r="A448" s="41"/>
      <c r="B448" s="42"/>
      <c r="C448" s="42"/>
      <c r="D448" s="43"/>
      <c r="E448" s="29"/>
      <c r="F448" s="29"/>
    </row>
    <row r="449" spans="1:6" ht="41.25" customHeight="1" x14ac:dyDescent="0.25">
      <c r="A449" s="41"/>
      <c r="B449" s="42"/>
      <c r="C449" s="42"/>
      <c r="D449" s="43"/>
      <c r="E449" s="29"/>
      <c r="F449" s="29"/>
    </row>
    <row r="450" spans="1:6" ht="43.5" customHeight="1" x14ac:dyDescent="0.25">
      <c r="A450" s="41"/>
      <c r="B450" s="42"/>
      <c r="C450" s="42"/>
      <c r="D450" s="43"/>
      <c r="E450" s="29"/>
      <c r="F450" s="29"/>
    </row>
    <row r="451" spans="1:6" ht="37.5" customHeight="1" x14ac:dyDescent="0.25">
      <c r="A451" s="41"/>
      <c r="B451" s="42"/>
      <c r="C451" s="42"/>
      <c r="D451" s="43"/>
      <c r="E451" s="29"/>
      <c r="F451" s="29"/>
    </row>
    <row r="452" spans="1:6" ht="43.5" customHeight="1" x14ac:dyDescent="0.25">
      <c r="A452" s="41"/>
      <c r="B452" s="42"/>
      <c r="C452" s="42"/>
      <c r="D452" s="43"/>
      <c r="E452" s="29"/>
      <c r="F452" s="29"/>
    </row>
    <row r="453" spans="1:6" ht="40.5" customHeight="1" x14ac:dyDescent="0.25">
      <c r="A453" s="41"/>
      <c r="B453" s="42"/>
      <c r="C453" s="42"/>
      <c r="D453" s="43"/>
      <c r="E453" s="29"/>
      <c r="F453" s="29"/>
    </row>
    <row r="454" spans="1:6" x14ac:dyDescent="0.25">
      <c r="A454" s="41"/>
      <c r="B454" s="42"/>
      <c r="C454" s="42"/>
      <c r="D454" s="43"/>
      <c r="E454" s="29"/>
      <c r="F454" s="29"/>
    </row>
    <row r="455" spans="1:6" ht="44.25" customHeight="1" x14ac:dyDescent="0.25">
      <c r="A455" s="41"/>
      <c r="B455" s="42"/>
      <c r="C455" s="42"/>
      <c r="D455" s="43"/>
      <c r="E455" s="29"/>
      <c r="F455" s="29"/>
    </row>
    <row r="456" spans="1:6" ht="22.5" customHeight="1" x14ac:dyDescent="0.25">
      <c r="A456" s="41"/>
      <c r="B456" s="42"/>
      <c r="C456" s="42"/>
      <c r="D456" s="43"/>
      <c r="E456" s="29"/>
      <c r="F456" s="29"/>
    </row>
    <row r="457" spans="1:6" ht="30" customHeight="1" x14ac:dyDescent="0.25">
      <c r="A457" s="41"/>
      <c r="B457" s="42"/>
      <c r="C457" s="42"/>
      <c r="D457" s="43"/>
      <c r="E457" s="29"/>
      <c r="F457" s="29"/>
    </row>
    <row r="458" spans="1:6" ht="24.75" customHeight="1" x14ac:dyDescent="0.25">
      <c r="A458" s="41"/>
      <c r="B458" s="42"/>
      <c r="C458" s="42"/>
      <c r="D458" s="43"/>
      <c r="E458" s="29"/>
      <c r="F458" s="29"/>
    </row>
    <row r="459" spans="1:6" ht="27" customHeight="1" x14ac:dyDescent="0.25">
      <c r="A459" s="41"/>
      <c r="B459" s="42"/>
      <c r="C459" s="42"/>
      <c r="D459" s="43"/>
      <c r="E459" s="29"/>
      <c r="F459" s="29"/>
    </row>
    <row r="460" spans="1:6" x14ac:dyDescent="0.25">
      <c r="A460" s="41"/>
      <c r="B460" s="42"/>
      <c r="C460" s="42"/>
      <c r="D460" s="43"/>
      <c r="E460" s="29"/>
      <c r="F460" s="29"/>
    </row>
    <row r="461" spans="1:6" ht="42" customHeight="1" x14ac:dyDescent="0.25">
      <c r="A461" s="41"/>
      <c r="B461" s="42"/>
      <c r="C461" s="42"/>
      <c r="D461" s="43"/>
      <c r="E461" s="29"/>
      <c r="F461" s="29"/>
    </row>
    <row r="462" spans="1:6" ht="57.75" customHeight="1" x14ac:dyDescent="0.25">
      <c r="A462" s="41"/>
      <c r="B462" s="42"/>
      <c r="C462" s="42"/>
      <c r="D462" s="43"/>
      <c r="E462" s="29"/>
      <c r="F462" s="29"/>
    </row>
    <row r="463" spans="1:6" ht="88.5" customHeight="1" x14ac:dyDescent="0.25">
      <c r="A463" s="41"/>
      <c r="B463" s="42"/>
      <c r="C463" s="42"/>
      <c r="D463" s="43"/>
      <c r="E463" s="29"/>
      <c r="F463" s="29"/>
    </row>
    <row r="464" spans="1:6" ht="48.75" customHeight="1" x14ac:dyDescent="0.25">
      <c r="A464" s="41"/>
      <c r="B464" s="42"/>
      <c r="C464" s="42"/>
      <c r="D464" s="43"/>
      <c r="E464" s="29"/>
      <c r="F464" s="29"/>
    </row>
    <row r="465" spans="1:6" ht="51.75" customHeight="1" x14ac:dyDescent="0.25">
      <c r="A465" s="41"/>
      <c r="B465" s="42"/>
      <c r="C465" s="42"/>
      <c r="D465" s="43"/>
      <c r="E465" s="29"/>
      <c r="F465" s="29"/>
    </row>
    <row r="466" spans="1:6" ht="37.5" customHeight="1" x14ac:dyDescent="0.25">
      <c r="A466" s="41"/>
      <c r="B466" s="42"/>
      <c r="C466" s="42"/>
      <c r="D466" s="43"/>
      <c r="E466" s="29"/>
      <c r="F466" s="29"/>
    </row>
    <row r="467" spans="1:6" ht="37.5" customHeight="1" x14ac:dyDescent="0.25">
      <c r="A467" s="41"/>
      <c r="B467" s="42"/>
      <c r="C467" s="42"/>
      <c r="D467" s="43"/>
      <c r="E467" s="29"/>
      <c r="F467" s="29"/>
    </row>
    <row r="468" spans="1:6" ht="38.25" customHeight="1" x14ac:dyDescent="0.25">
      <c r="A468" s="41"/>
      <c r="B468" s="42"/>
      <c r="C468" s="42"/>
      <c r="D468" s="43"/>
      <c r="E468" s="29"/>
      <c r="F468" s="29"/>
    </row>
    <row r="469" spans="1:6" ht="36.75" customHeight="1" x14ac:dyDescent="0.25">
      <c r="A469" s="41"/>
      <c r="B469" s="42"/>
      <c r="C469" s="42"/>
      <c r="D469" s="43"/>
      <c r="E469" s="29"/>
      <c r="F469" s="29"/>
    </row>
    <row r="470" spans="1:6" ht="39.75" customHeight="1" x14ac:dyDescent="0.25">
      <c r="A470" s="41"/>
      <c r="B470" s="42"/>
      <c r="C470" s="42"/>
      <c r="D470" s="43"/>
      <c r="E470" s="29"/>
      <c r="F470" s="29"/>
    </row>
    <row r="471" spans="1:6" ht="41.25" customHeight="1" x14ac:dyDescent="0.25">
      <c r="A471" s="41"/>
      <c r="B471" s="42"/>
      <c r="C471" s="42"/>
      <c r="D471" s="43"/>
      <c r="E471" s="29"/>
      <c r="F471" s="29"/>
    </row>
    <row r="472" spans="1:6" ht="54.75" customHeight="1" x14ac:dyDescent="0.25">
      <c r="A472" s="41"/>
      <c r="B472" s="42"/>
      <c r="C472" s="42"/>
      <c r="D472" s="43"/>
      <c r="E472" s="29"/>
      <c r="F472" s="29"/>
    </row>
    <row r="473" spans="1:6" ht="57" customHeight="1" x14ac:dyDescent="0.25">
      <c r="A473" s="41"/>
      <c r="B473" s="42"/>
      <c r="C473" s="42"/>
      <c r="D473" s="43"/>
      <c r="E473" s="29"/>
      <c r="F473" s="29"/>
    </row>
    <row r="474" spans="1:6" ht="125.25" customHeight="1" x14ac:dyDescent="0.25">
      <c r="A474" s="41"/>
      <c r="B474" s="42"/>
      <c r="C474" s="42"/>
      <c r="D474" s="43"/>
      <c r="E474" s="29"/>
      <c r="F474" s="29"/>
    </row>
    <row r="475" spans="1:6" ht="32.25" customHeight="1" x14ac:dyDescent="0.25">
      <c r="A475" s="41"/>
      <c r="B475" s="42"/>
      <c r="C475" s="42"/>
      <c r="D475" s="43"/>
      <c r="E475" s="29"/>
      <c r="F475" s="29"/>
    </row>
    <row r="476" spans="1:6" ht="60.75" customHeight="1" x14ac:dyDescent="0.25">
      <c r="A476" s="41"/>
      <c r="B476" s="42"/>
      <c r="C476" s="42"/>
      <c r="D476" s="43"/>
      <c r="E476" s="29"/>
      <c r="F476" s="29"/>
    </row>
    <row r="477" spans="1:6" ht="42" customHeight="1" x14ac:dyDescent="0.25">
      <c r="A477" s="41"/>
      <c r="B477" s="42"/>
      <c r="C477" s="42"/>
      <c r="D477" s="43"/>
      <c r="E477" s="29"/>
      <c r="F477" s="29"/>
    </row>
    <row r="478" spans="1:6" ht="26.25" customHeight="1" x14ac:dyDescent="0.25">
      <c r="A478" s="41"/>
      <c r="B478" s="42"/>
      <c r="C478" s="42"/>
      <c r="D478" s="43"/>
      <c r="E478" s="29"/>
      <c r="F478" s="29"/>
    </row>
    <row r="479" spans="1:6" ht="30.75" customHeight="1" x14ac:dyDescent="0.25">
      <c r="A479" s="41"/>
      <c r="B479" s="42"/>
      <c r="C479" s="42"/>
      <c r="D479" s="43"/>
      <c r="E479" s="29"/>
      <c r="F479" s="29"/>
    </row>
    <row r="480" spans="1:6" ht="45" customHeight="1" x14ac:dyDescent="0.25">
      <c r="A480" s="41"/>
      <c r="B480" s="42"/>
      <c r="C480" s="42"/>
      <c r="D480" s="43"/>
      <c r="E480" s="29"/>
      <c r="F480" s="29"/>
    </row>
    <row r="481" spans="1:6" ht="81" customHeight="1" x14ac:dyDescent="0.25">
      <c r="A481" s="41"/>
      <c r="B481" s="42"/>
      <c r="C481" s="42"/>
      <c r="D481" s="43"/>
      <c r="E481" s="29"/>
      <c r="F481" s="29"/>
    </row>
    <row r="482" spans="1:6" ht="84.75" customHeight="1" x14ac:dyDescent="0.25">
      <c r="A482" s="41"/>
      <c r="B482" s="42"/>
      <c r="C482" s="42"/>
      <c r="D482" s="43"/>
      <c r="E482" s="29"/>
      <c r="F482" s="29"/>
    </row>
    <row r="483" spans="1:6" ht="32.25" customHeight="1" x14ac:dyDescent="0.25">
      <c r="A483" s="41"/>
      <c r="B483" s="42"/>
      <c r="C483" s="42"/>
      <c r="D483" s="43"/>
      <c r="E483" s="29"/>
      <c r="F483" s="29"/>
    </row>
    <row r="484" spans="1:6" ht="37.5" customHeight="1" x14ac:dyDescent="0.25">
      <c r="A484" s="41"/>
      <c r="B484" s="42"/>
      <c r="C484" s="42"/>
      <c r="D484" s="43"/>
      <c r="E484" s="29"/>
      <c r="F484" s="29"/>
    </row>
    <row r="485" spans="1:6" ht="50.25" customHeight="1" x14ac:dyDescent="0.25">
      <c r="A485" s="41"/>
      <c r="B485" s="42"/>
      <c r="C485" s="42"/>
      <c r="D485" s="43"/>
      <c r="E485" s="29"/>
      <c r="F485" s="29"/>
    </row>
    <row r="486" spans="1:6" ht="26.25" customHeight="1" x14ac:dyDescent="0.25">
      <c r="A486" s="41"/>
      <c r="B486" s="42"/>
      <c r="C486" s="42"/>
      <c r="D486" s="43"/>
      <c r="E486" s="29"/>
      <c r="F486" s="29"/>
    </row>
    <row r="487" spans="1:6" x14ac:dyDescent="0.25">
      <c r="A487" s="41"/>
      <c r="B487" s="42"/>
      <c r="C487" s="42"/>
      <c r="D487" s="43"/>
      <c r="E487" s="29"/>
      <c r="F487" s="29"/>
    </row>
    <row r="488" spans="1:6" x14ac:dyDescent="0.25">
      <c r="A488" s="41"/>
      <c r="B488" s="42"/>
      <c r="C488" s="42"/>
      <c r="D488" s="43"/>
      <c r="E488" s="29"/>
      <c r="F488" s="29"/>
    </row>
    <row r="489" spans="1:6" x14ac:dyDescent="0.25">
      <c r="A489" s="41"/>
      <c r="B489" s="42"/>
      <c r="C489" s="42"/>
      <c r="D489" s="43"/>
      <c r="E489" s="29"/>
      <c r="F489" s="29"/>
    </row>
    <row r="490" spans="1:6" x14ac:dyDescent="0.25">
      <c r="A490" s="41"/>
      <c r="B490" s="42"/>
      <c r="C490" s="42"/>
      <c r="D490" s="43"/>
      <c r="E490" s="29"/>
      <c r="F490" s="29"/>
    </row>
    <row r="491" spans="1:6" ht="31.5" customHeight="1" x14ac:dyDescent="0.25">
      <c r="A491" s="41"/>
      <c r="B491" s="42"/>
      <c r="C491" s="42"/>
      <c r="D491" s="43"/>
      <c r="E491" s="29"/>
      <c r="F491" s="29"/>
    </row>
    <row r="492" spans="1:6" ht="32.25" customHeight="1" x14ac:dyDescent="0.25">
      <c r="A492" s="41"/>
      <c r="B492" s="42"/>
      <c r="C492" s="42"/>
      <c r="D492" s="43"/>
      <c r="E492" s="29"/>
      <c r="F492" s="29"/>
    </row>
    <row r="493" spans="1:6" ht="24.75" customHeight="1" x14ac:dyDescent="0.25">
      <c r="A493" s="41"/>
      <c r="B493" s="42"/>
      <c r="C493" s="42"/>
      <c r="D493" s="43"/>
      <c r="E493" s="29"/>
      <c r="F493" s="29"/>
    </row>
    <row r="494" spans="1:6" ht="29.25" customHeight="1" x14ac:dyDescent="0.25">
      <c r="A494" s="41"/>
      <c r="B494" s="42"/>
      <c r="C494" s="42"/>
      <c r="D494" s="43"/>
      <c r="E494" s="29"/>
      <c r="F494" s="29"/>
    </row>
    <row r="495" spans="1:6" ht="28.5" customHeight="1" x14ac:dyDescent="0.25">
      <c r="A495" s="41"/>
      <c r="B495" s="42"/>
      <c r="C495" s="42"/>
      <c r="D495" s="43"/>
      <c r="E495" s="29"/>
      <c r="F495" s="29"/>
    </row>
    <row r="496" spans="1:6" x14ac:dyDescent="0.25">
      <c r="A496" s="41"/>
      <c r="B496" s="42"/>
      <c r="C496" s="42"/>
      <c r="D496" s="43"/>
      <c r="E496" s="29"/>
      <c r="F496" s="29"/>
    </row>
    <row r="497" spans="1:6" x14ac:dyDescent="0.25">
      <c r="A497" s="41"/>
      <c r="B497" s="42"/>
      <c r="C497" s="42"/>
      <c r="D497" s="43"/>
      <c r="E497" s="29"/>
      <c r="F497" s="29"/>
    </row>
    <row r="498" spans="1:6" x14ac:dyDescent="0.25">
      <c r="A498" s="41"/>
      <c r="B498" s="42"/>
      <c r="C498" s="42"/>
      <c r="D498" s="43"/>
      <c r="E498" s="29"/>
      <c r="F498" s="29"/>
    </row>
    <row r="499" spans="1:6" ht="28.5" customHeight="1" x14ac:dyDescent="0.25">
      <c r="A499" s="41"/>
      <c r="B499" s="42"/>
      <c r="C499" s="42"/>
      <c r="D499" s="43"/>
      <c r="E499" s="29"/>
      <c r="F499" s="29"/>
    </row>
    <row r="500" spans="1:6" x14ac:dyDescent="0.25">
      <c r="A500" s="41"/>
      <c r="B500" s="42"/>
      <c r="C500" s="42"/>
      <c r="D500" s="43"/>
      <c r="E500" s="29"/>
      <c r="F500" s="29"/>
    </row>
    <row r="501" spans="1:6" ht="46.5" customHeight="1" x14ac:dyDescent="0.25">
      <c r="A501" s="41"/>
      <c r="B501" s="42"/>
      <c r="C501" s="42"/>
      <c r="D501" s="43"/>
      <c r="E501" s="29"/>
      <c r="F501" s="29"/>
    </row>
    <row r="502" spans="1:6" ht="42" customHeight="1" x14ac:dyDescent="0.25">
      <c r="A502" s="41"/>
      <c r="B502" s="42"/>
      <c r="C502" s="42"/>
      <c r="D502" s="43"/>
      <c r="E502" s="29"/>
      <c r="F502" s="29"/>
    </row>
    <row r="503" spans="1:6" x14ac:dyDescent="0.25">
      <c r="A503" s="41"/>
      <c r="B503" s="42"/>
      <c r="C503" s="42"/>
      <c r="D503" s="43"/>
      <c r="E503" s="29"/>
      <c r="F503" s="29"/>
    </row>
    <row r="504" spans="1:6" x14ac:dyDescent="0.25">
      <c r="A504" s="41"/>
      <c r="B504" s="42"/>
      <c r="C504" s="42"/>
      <c r="D504" s="43"/>
      <c r="E504" s="29"/>
      <c r="F504" s="29"/>
    </row>
    <row r="505" spans="1:6" ht="44.25" customHeight="1" x14ac:dyDescent="0.25">
      <c r="A505" s="41"/>
      <c r="B505" s="42"/>
      <c r="C505" s="42"/>
      <c r="D505" s="43"/>
      <c r="E505" s="29"/>
      <c r="F505" s="29"/>
    </row>
    <row r="506" spans="1:6" x14ac:dyDescent="0.25">
      <c r="A506" s="41"/>
      <c r="B506" s="42"/>
      <c r="C506" s="42"/>
      <c r="D506" s="43"/>
      <c r="E506" s="29"/>
      <c r="F506" s="29"/>
    </row>
    <row r="507" spans="1:6" ht="45" customHeight="1" x14ac:dyDescent="0.25">
      <c r="A507" s="41"/>
      <c r="B507" s="42"/>
      <c r="C507" s="42"/>
      <c r="D507" s="43"/>
      <c r="E507" s="29"/>
      <c r="F507" s="29"/>
    </row>
    <row r="508" spans="1:6" ht="38.25" customHeight="1" x14ac:dyDescent="0.25">
      <c r="A508" s="41"/>
      <c r="B508" s="42"/>
      <c r="C508" s="42"/>
      <c r="D508" s="43"/>
      <c r="E508" s="29"/>
      <c r="F508" s="29"/>
    </row>
    <row r="509" spans="1:6" ht="28.5" customHeight="1" x14ac:dyDescent="0.25">
      <c r="A509" s="41"/>
      <c r="B509" s="42"/>
      <c r="C509" s="42"/>
      <c r="D509" s="43"/>
      <c r="E509" s="29"/>
      <c r="F509" s="29"/>
    </row>
    <row r="510" spans="1:6" ht="36.75" customHeight="1" x14ac:dyDescent="0.25">
      <c r="A510" s="41"/>
      <c r="B510" s="42"/>
      <c r="C510" s="42"/>
      <c r="D510" s="43"/>
      <c r="E510" s="29"/>
      <c r="F510" s="29"/>
    </row>
    <row r="511" spans="1:6" ht="28.5" customHeight="1" x14ac:dyDescent="0.25">
      <c r="A511" s="41"/>
      <c r="B511" s="42"/>
      <c r="C511" s="42"/>
      <c r="D511" s="43"/>
      <c r="E511" s="29"/>
      <c r="F511" s="29"/>
    </row>
    <row r="512" spans="1:6" ht="36.75" customHeight="1" x14ac:dyDescent="0.25">
      <c r="A512" s="41"/>
      <c r="B512" s="42"/>
      <c r="C512" s="42"/>
      <c r="D512" s="43"/>
      <c r="E512" s="29"/>
      <c r="F512" s="29"/>
    </row>
    <row r="513" spans="1:6" ht="27.75" customHeight="1" x14ac:dyDescent="0.25">
      <c r="A513" s="41"/>
      <c r="B513" s="42"/>
      <c r="C513" s="42"/>
      <c r="D513" s="43"/>
      <c r="E513" s="29"/>
      <c r="F513" s="29"/>
    </row>
    <row r="514" spans="1:6" ht="29.25" customHeight="1" x14ac:dyDescent="0.25">
      <c r="A514" s="41"/>
      <c r="B514" s="42"/>
      <c r="C514" s="42"/>
      <c r="D514" s="43"/>
      <c r="E514" s="29"/>
      <c r="F514" s="29"/>
    </row>
    <row r="515" spans="1:6" ht="25.5" customHeight="1" x14ac:dyDescent="0.25">
      <c r="A515" s="41"/>
      <c r="B515" s="42"/>
      <c r="C515" s="42"/>
      <c r="D515" s="43"/>
      <c r="E515" s="29"/>
      <c r="F515" s="29"/>
    </row>
    <row r="516" spans="1:6" ht="30.75" customHeight="1" x14ac:dyDescent="0.25">
      <c r="A516" s="41"/>
      <c r="B516" s="42"/>
      <c r="C516" s="42"/>
      <c r="D516" s="43"/>
      <c r="E516" s="29"/>
      <c r="F516" s="29"/>
    </row>
    <row r="517" spans="1:6" ht="24" customHeight="1" x14ac:dyDescent="0.25">
      <c r="A517" s="41"/>
      <c r="B517" s="42"/>
      <c r="C517" s="42"/>
      <c r="D517" s="43"/>
      <c r="E517" s="29"/>
      <c r="F517" s="29"/>
    </row>
    <row r="518" spans="1:6" ht="30.75" customHeight="1" x14ac:dyDescent="0.25">
      <c r="A518" s="41"/>
      <c r="B518" s="42"/>
      <c r="C518" s="42"/>
      <c r="D518" s="43"/>
      <c r="E518" s="29"/>
      <c r="F518" s="29"/>
    </row>
    <row r="519" spans="1:6" ht="26.25" customHeight="1" x14ac:dyDescent="0.25">
      <c r="A519" s="41"/>
      <c r="B519" s="42"/>
      <c r="C519" s="42"/>
      <c r="D519" s="43"/>
      <c r="E519" s="29"/>
      <c r="F519" s="29"/>
    </row>
    <row r="520" spans="1:6" ht="26.25" customHeight="1" x14ac:dyDescent="0.25">
      <c r="A520" s="41"/>
      <c r="B520" s="42"/>
      <c r="C520" s="42"/>
      <c r="D520" s="43"/>
      <c r="E520" s="29"/>
      <c r="F520" s="29"/>
    </row>
    <row r="521" spans="1:6" ht="30" customHeight="1" x14ac:dyDescent="0.25">
      <c r="A521" s="41"/>
      <c r="B521" s="42"/>
      <c r="C521" s="42"/>
      <c r="D521" s="43"/>
      <c r="E521" s="29"/>
      <c r="F521" s="29"/>
    </row>
    <row r="522" spans="1:6" ht="24.75" customHeight="1" x14ac:dyDescent="0.25">
      <c r="A522" s="41"/>
      <c r="B522" s="42"/>
      <c r="C522" s="42"/>
      <c r="D522" s="43"/>
      <c r="E522" s="29"/>
      <c r="F522" s="29"/>
    </row>
    <row r="523" spans="1:6" x14ac:dyDescent="0.25">
      <c r="A523" s="41"/>
      <c r="B523" s="42"/>
      <c r="C523" s="42"/>
      <c r="D523" s="43"/>
      <c r="E523" s="29"/>
      <c r="F523" s="29"/>
    </row>
    <row r="524" spans="1:6" ht="25.5" customHeight="1" x14ac:dyDescent="0.25">
      <c r="A524" s="41"/>
      <c r="B524" s="42"/>
      <c r="C524" s="42"/>
      <c r="D524" s="43"/>
      <c r="E524" s="29"/>
      <c r="F524" s="29"/>
    </row>
    <row r="525" spans="1:6" ht="27" customHeight="1" x14ac:dyDescent="0.25">
      <c r="A525" s="41"/>
      <c r="B525" s="42"/>
      <c r="C525" s="42"/>
      <c r="D525" s="43"/>
      <c r="E525" s="29"/>
      <c r="F525" s="29"/>
    </row>
    <row r="526" spans="1:6" ht="28.5" customHeight="1" x14ac:dyDescent="0.25">
      <c r="A526" s="41"/>
      <c r="B526" s="42"/>
      <c r="C526" s="42"/>
      <c r="D526" s="43"/>
      <c r="E526" s="29"/>
      <c r="F526" s="29"/>
    </row>
    <row r="527" spans="1:6" ht="23.25" customHeight="1" x14ac:dyDescent="0.25">
      <c r="A527" s="41"/>
      <c r="B527" s="42"/>
      <c r="C527" s="42"/>
      <c r="D527" s="43"/>
      <c r="E527" s="29"/>
      <c r="F527" s="29"/>
    </row>
    <row r="528" spans="1:6" ht="29.25" customHeight="1" x14ac:dyDescent="0.25">
      <c r="A528" s="41"/>
      <c r="B528" s="42"/>
      <c r="C528" s="42"/>
      <c r="D528" s="43"/>
      <c r="E528" s="29"/>
      <c r="F528" s="29"/>
    </row>
    <row r="529" spans="1:6" ht="24" customHeight="1" x14ac:dyDescent="0.25">
      <c r="A529" s="41"/>
      <c r="B529" s="42"/>
      <c r="C529" s="42"/>
      <c r="D529" s="43"/>
      <c r="E529" s="29"/>
      <c r="F529" s="29"/>
    </row>
    <row r="530" spans="1:6" ht="21.75" customHeight="1" x14ac:dyDescent="0.25">
      <c r="A530" s="41"/>
      <c r="B530" s="42"/>
      <c r="C530" s="42"/>
      <c r="D530" s="43"/>
      <c r="E530" s="29"/>
      <c r="F530" s="29"/>
    </row>
    <row r="531" spans="1:6" ht="24.75" customHeight="1" x14ac:dyDescent="0.25">
      <c r="A531" s="41"/>
      <c r="B531" s="42"/>
      <c r="C531" s="42"/>
      <c r="D531" s="43"/>
      <c r="E531" s="29"/>
      <c r="F531" s="29"/>
    </row>
    <row r="532" spans="1:6" ht="28.5" customHeight="1" x14ac:dyDescent="0.25">
      <c r="A532" s="41"/>
      <c r="B532" s="42"/>
      <c r="C532" s="42"/>
      <c r="D532" s="43"/>
      <c r="E532" s="29"/>
      <c r="F532" s="29"/>
    </row>
    <row r="533" spans="1:6" ht="29.25" customHeight="1" x14ac:dyDescent="0.25">
      <c r="A533" s="41"/>
      <c r="B533" s="42"/>
      <c r="C533" s="42"/>
      <c r="D533" s="43"/>
      <c r="E533" s="29"/>
      <c r="F533" s="29"/>
    </row>
    <row r="534" spans="1:6" ht="28.5" customHeight="1" x14ac:dyDescent="0.25">
      <c r="A534" s="41"/>
      <c r="B534" s="42"/>
      <c r="C534" s="42"/>
      <c r="D534" s="43"/>
      <c r="E534" s="29"/>
      <c r="F534" s="29"/>
    </row>
    <row r="535" spans="1:6" ht="33.75" customHeight="1" x14ac:dyDescent="0.25">
      <c r="A535" s="41"/>
      <c r="B535" s="42"/>
      <c r="C535" s="42"/>
      <c r="D535" s="43"/>
      <c r="E535" s="29"/>
      <c r="F535" s="29"/>
    </row>
    <row r="536" spans="1:6" ht="26.25" customHeight="1" x14ac:dyDescent="0.25">
      <c r="A536" s="41"/>
      <c r="B536" s="42"/>
      <c r="C536" s="42"/>
      <c r="D536" s="43"/>
      <c r="E536" s="29"/>
      <c r="F536" s="29"/>
    </row>
    <row r="537" spans="1:6" ht="29.25" customHeight="1" x14ac:dyDescent="0.25">
      <c r="A537" s="41"/>
      <c r="B537" s="42"/>
      <c r="C537" s="42"/>
      <c r="D537" s="43"/>
      <c r="E537" s="29"/>
      <c r="F537" s="29"/>
    </row>
    <row r="538" spans="1:6" ht="41.25" customHeight="1" x14ac:dyDescent="0.25">
      <c r="A538" s="41"/>
      <c r="B538" s="42"/>
      <c r="C538" s="42"/>
      <c r="D538" s="43"/>
      <c r="E538" s="29"/>
      <c r="F538" s="29"/>
    </row>
    <row r="539" spans="1:6" ht="38.25" customHeight="1" x14ac:dyDescent="0.25">
      <c r="A539" s="41"/>
      <c r="B539" s="42"/>
      <c r="C539" s="42"/>
      <c r="D539" s="43"/>
      <c r="E539" s="29"/>
      <c r="F539" s="29"/>
    </row>
    <row r="540" spans="1:6" ht="45.75" customHeight="1" x14ac:dyDescent="0.25">
      <c r="A540" s="41"/>
      <c r="B540" s="42"/>
      <c r="C540" s="42"/>
      <c r="D540" s="43"/>
      <c r="E540" s="29"/>
      <c r="F540" s="29"/>
    </row>
    <row r="541" spans="1:6" ht="39" customHeight="1" x14ac:dyDescent="0.25">
      <c r="A541" s="41"/>
      <c r="B541" s="42"/>
      <c r="C541" s="42"/>
      <c r="D541" s="43"/>
      <c r="E541" s="29"/>
      <c r="F541" s="29"/>
    </row>
    <row r="542" spans="1:6" ht="33.75" customHeight="1" x14ac:dyDescent="0.25">
      <c r="A542" s="41"/>
      <c r="B542" s="42"/>
      <c r="C542" s="42"/>
      <c r="D542" s="43"/>
      <c r="E542" s="29"/>
      <c r="F542" s="29"/>
    </row>
    <row r="543" spans="1:6" ht="31.5" customHeight="1" x14ac:dyDescent="0.25">
      <c r="A543" s="41"/>
      <c r="B543" s="42"/>
      <c r="C543" s="42"/>
      <c r="D543" s="43"/>
      <c r="E543" s="29"/>
      <c r="F543" s="29"/>
    </row>
    <row r="544" spans="1:6" ht="31.5" customHeight="1" x14ac:dyDescent="0.25">
      <c r="A544" s="41"/>
      <c r="B544" s="42"/>
      <c r="C544" s="42"/>
      <c r="D544" s="43"/>
      <c r="E544" s="29"/>
      <c r="F544" s="29"/>
    </row>
    <row r="545" spans="1:6" x14ac:dyDescent="0.25">
      <c r="A545" s="41"/>
      <c r="B545" s="42"/>
      <c r="C545" s="42"/>
      <c r="D545" s="43"/>
      <c r="E545" s="29"/>
      <c r="F545" s="29"/>
    </row>
    <row r="546" spans="1:6" x14ac:dyDescent="0.25">
      <c r="A546" s="41"/>
      <c r="B546" s="42"/>
      <c r="C546" s="42"/>
      <c r="D546" s="43"/>
      <c r="E546" s="29"/>
      <c r="F546" s="29"/>
    </row>
    <row r="547" spans="1:6" ht="32.25" customHeight="1" x14ac:dyDescent="0.25">
      <c r="A547" s="41"/>
      <c r="B547" s="42"/>
      <c r="C547" s="42"/>
      <c r="D547" s="43"/>
      <c r="E547" s="29"/>
      <c r="F547" s="29"/>
    </row>
    <row r="548" spans="1:6" ht="38.25" customHeight="1" x14ac:dyDescent="0.25">
      <c r="A548" s="41"/>
      <c r="B548" s="42"/>
      <c r="C548" s="42"/>
      <c r="D548" s="43"/>
      <c r="E548" s="29"/>
      <c r="F548" s="29"/>
    </row>
    <row r="549" spans="1:6" ht="52.5" customHeight="1" x14ac:dyDescent="0.25">
      <c r="A549" s="41"/>
      <c r="B549" s="42"/>
      <c r="C549" s="42"/>
      <c r="D549" s="43"/>
      <c r="E549" s="29"/>
      <c r="F549" s="29"/>
    </row>
    <row r="550" spans="1:6" ht="39.75" customHeight="1" x14ac:dyDescent="0.25">
      <c r="A550" s="41"/>
      <c r="B550" s="42"/>
      <c r="C550" s="42"/>
      <c r="D550" s="43"/>
      <c r="E550" s="29"/>
      <c r="F550" s="29"/>
    </row>
    <row r="551" spans="1:6" ht="34.5" customHeight="1" x14ac:dyDescent="0.25">
      <c r="A551" s="41"/>
      <c r="B551" s="42"/>
      <c r="C551" s="42"/>
      <c r="D551" s="43"/>
      <c r="E551" s="29"/>
      <c r="F551" s="29"/>
    </row>
    <row r="552" spans="1:6" ht="34.5" customHeight="1" x14ac:dyDescent="0.25">
      <c r="A552" s="41"/>
      <c r="B552" s="42"/>
      <c r="C552" s="42"/>
      <c r="D552" s="43"/>
      <c r="E552" s="29"/>
      <c r="F552" s="29"/>
    </row>
    <row r="553" spans="1:6" ht="39" customHeight="1" x14ac:dyDescent="0.25">
      <c r="A553" s="41"/>
      <c r="B553" s="42"/>
      <c r="C553" s="42"/>
      <c r="D553" s="43"/>
      <c r="E553" s="29"/>
      <c r="F553" s="29"/>
    </row>
    <row r="554" spans="1:6" ht="38.25" customHeight="1" x14ac:dyDescent="0.25">
      <c r="A554" s="41"/>
      <c r="B554" s="42"/>
      <c r="C554" s="42"/>
      <c r="D554" s="43"/>
      <c r="E554" s="29"/>
      <c r="F554" s="29"/>
    </row>
    <row r="555" spans="1:6" ht="47.25" customHeight="1" x14ac:dyDescent="0.25">
      <c r="A555" s="41"/>
      <c r="B555" s="42"/>
      <c r="C555" s="42"/>
      <c r="D555" s="43"/>
      <c r="E555" s="29"/>
      <c r="F555" s="29"/>
    </row>
    <row r="556" spans="1:6" ht="31.5" customHeight="1" x14ac:dyDescent="0.25">
      <c r="A556" s="41"/>
      <c r="B556" s="42"/>
      <c r="C556" s="42"/>
      <c r="D556" s="43"/>
      <c r="E556" s="29"/>
      <c r="F556" s="29"/>
    </row>
    <row r="557" spans="1:6" ht="40.5" customHeight="1" x14ac:dyDescent="0.25">
      <c r="A557" s="41"/>
      <c r="B557" s="42"/>
      <c r="C557" s="42"/>
      <c r="D557" s="43"/>
      <c r="E557" s="29"/>
      <c r="F557" s="29"/>
    </row>
    <row r="558" spans="1:6" ht="40.5" customHeight="1" x14ac:dyDescent="0.25">
      <c r="A558" s="41"/>
      <c r="B558" s="42"/>
      <c r="C558" s="42"/>
      <c r="D558" s="43"/>
      <c r="E558" s="29"/>
      <c r="F558" s="29"/>
    </row>
    <row r="559" spans="1:6" ht="38.25" customHeight="1" x14ac:dyDescent="0.25">
      <c r="A559" s="41"/>
      <c r="B559" s="42"/>
      <c r="C559" s="42"/>
      <c r="D559" s="43"/>
      <c r="E559" s="29"/>
      <c r="F559" s="29"/>
    </row>
    <row r="560" spans="1:6" ht="34.5" customHeight="1" x14ac:dyDescent="0.25">
      <c r="A560" s="41"/>
      <c r="B560" s="42"/>
      <c r="C560" s="42"/>
      <c r="D560" s="43"/>
      <c r="E560" s="29"/>
      <c r="F560" s="29"/>
    </row>
    <row r="561" spans="1:6" ht="41.25" customHeight="1" x14ac:dyDescent="0.25">
      <c r="A561" s="41"/>
      <c r="B561" s="42"/>
      <c r="C561" s="42"/>
      <c r="D561" s="43"/>
      <c r="E561" s="29"/>
      <c r="F561" s="29"/>
    </row>
    <row r="562" spans="1:6" ht="36.75" customHeight="1" x14ac:dyDescent="0.25">
      <c r="A562" s="41"/>
      <c r="B562" s="42"/>
      <c r="C562" s="42"/>
      <c r="D562" s="43"/>
      <c r="E562" s="29"/>
      <c r="F562" s="29"/>
    </row>
    <row r="563" spans="1:6" ht="38.25" customHeight="1" x14ac:dyDescent="0.25">
      <c r="A563" s="41"/>
      <c r="B563" s="42"/>
      <c r="C563" s="42"/>
      <c r="D563" s="43"/>
      <c r="E563" s="29"/>
      <c r="F563" s="29"/>
    </row>
    <row r="564" spans="1:6" ht="37.5" customHeight="1" x14ac:dyDescent="0.25">
      <c r="A564" s="41"/>
      <c r="B564" s="42"/>
      <c r="C564" s="42"/>
      <c r="D564" s="43"/>
      <c r="E564" s="29"/>
      <c r="F564" s="29"/>
    </row>
    <row r="565" spans="1:6" ht="45.75" customHeight="1" x14ac:dyDescent="0.25">
      <c r="A565" s="41"/>
      <c r="B565" s="42"/>
      <c r="C565" s="42"/>
      <c r="D565" s="43"/>
      <c r="E565" s="29"/>
      <c r="F565" s="29"/>
    </row>
    <row r="566" spans="1:6" ht="32.25" customHeight="1" x14ac:dyDescent="0.25">
      <c r="A566" s="41"/>
      <c r="B566" s="42"/>
      <c r="C566" s="42"/>
      <c r="D566" s="43"/>
      <c r="E566" s="29"/>
      <c r="F566" s="29"/>
    </row>
    <row r="567" spans="1:6" ht="35.25" customHeight="1" x14ac:dyDescent="0.25">
      <c r="A567" s="41"/>
      <c r="B567" s="42"/>
      <c r="C567" s="42"/>
      <c r="D567" s="43"/>
      <c r="E567" s="29"/>
      <c r="F567" s="29"/>
    </row>
    <row r="568" spans="1:6" ht="34.5" customHeight="1" x14ac:dyDescent="0.25">
      <c r="A568" s="41"/>
      <c r="B568" s="42"/>
      <c r="C568" s="42"/>
      <c r="D568" s="43"/>
      <c r="E568" s="29"/>
      <c r="F568" s="29"/>
    </row>
    <row r="569" spans="1:6" ht="39" customHeight="1" x14ac:dyDescent="0.25">
      <c r="A569" s="41"/>
      <c r="B569" s="42"/>
      <c r="C569" s="42"/>
      <c r="D569" s="43"/>
      <c r="E569" s="29"/>
      <c r="F569" s="29"/>
    </row>
    <row r="570" spans="1:6" ht="36.75" customHeight="1" x14ac:dyDescent="0.25">
      <c r="A570" s="41"/>
      <c r="B570" s="42"/>
      <c r="C570" s="42"/>
      <c r="D570" s="43"/>
      <c r="E570" s="29"/>
      <c r="F570" s="29"/>
    </row>
    <row r="571" spans="1:6" ht="29.25" customHeight="1" x14ac:dyDescent="0.25">
      <c r="A571" s="41"/>
      <c r="B571" s="42"/>
      <c r="C571" s="42"/>
      <c r="D571" s="43"/>
      <c r="E571" s="29"/>
      <c r="F571" s="29"/>
    </row>
    <row r="572" spans="1:6" ht="32.25" customHeight="1" x14ac:dyDescent="0.25">
      <c r="A572" s="41"/>
      <c r="B572" s="42"/>
      <c r="C572" s="42"/>
      <c r="D572" s="43"/>
      <c r="E572" s="29"/>
      <c r="F572" s="29"/>
    </row>
    <row r="573" spans="1:6" ht="37.5" customHeight="1" x14ac:dyDescent="0.25">
      <c r="A573" s="41"/>
      <c r="B573" s="42"/>
      <c r="C573" s="42"/>
      <c r="D573" s="43"/>
      <c r="E573" s="29"/>
      <c r="F573" s="29"/>
    </row>
    <row r="574" spans="1:6" ht="37.5" customHeight="1" x14ac:dyDescent="0.25">
      <c r="A574" s="41"/>
      <c r="B574" s="42"/>
      <c r="C574" s="42"/>
      <c r="D574" s="43"/>
      <c r="E574" s="29"/>
      <c r="F574" s="29"/>
    </row>
    <row r="575" spans="1:6" ht="43.5" customHeight="1" x14ac:dyDescent="0.25">
      <c r="A575" s="41"/>
      <c r="B575" s="42"/>
      <c r="C575" s="42"/>
      <c r="D575" s="43"/>
      <c r="E575" s="29"/>
      <c r="F575" s="29"/>
    </row>
    <row r="576" spans="1:6" ht="38.25" customHeight="1" x14ac:dyDescent="0.25">
      <c r="A576" s="41"/>
      <c r="B576" s="42"/>
      <c r="C576" s="42"/>
      <c r="D576" s="43"/>
      <c r="E576" s="29"/>
      <c r="F576" s="29"/>
    </row>
    <row r="577" spans="1:6" ht="30.75" customHeight="1" x14ac:dyDescent="0.25">
      <c r="A577" s="41"/>
      <c r="B577" s="42"/>
      <c r="C577" s="42"/>
      <c r="D577" s="43"/>
      <c r="E577" s="29"/>
      <c r="F577" s="29"/>
    </row>
    <row r="578" spans="1:6" ht="36" customHeight="1" x14ac:dyDescent="0.25">
      <c r="A578" s="41"/>
      <c r="B578" s="42"/>
      <c r="C578" s="42"/>
      <c r="D578" s="43"/>
      <c r="E578" s="29"/>
      <c r="F578" s="29"/>
    </row>
    <row r="579" spans="1:6" ht="54" customHeight="1" x14ac:dyDescent="0.25">
      <c r="A579" s="41"/>
      <c r="B579" s="42"/>
      <c r="C579" s="42"/>
      <c r="D579" s="43"/>
      <c r="E579" s="29"/>
      <c r="F579" s="29"/>
    </row>
    <row r="580" spans="1:6" ht="39" customHeight="1" x14ac:dyDescent="0.25">
      <c r="A580" s="41"/>
      <c r="B580" s="42"/>
      <c r="C580" s="42"/>
      <c r="D580" s="43"/>
      <c r="E580" s="29"/>
      <c r="F580" s="29"/>
    </row>
    <row r="581" spans="1:6" ht="36" customHeight="1" x14ac:dyDescent="0.25">
      <c r="A581" s="41"/>
      <c r="B581" s="42"/>
      <c r="C581" s="42"/>
      <c r="D581" s="43"/>
      <c r="E581" s="29"/>
      <c r="F581" s="29"/>
    </row>
    <row r="582" spans="1:6" ht="39.75" customHeight="1" x14ac:dyDescent="0.25">
      <c r="A582" s="41"/>
      <c r="B582" s="42"/>
      <c r="C582" s="42"/>
      <c r="D582" s="43"/>
      <c r="E582" s="29"/>
      <c r="F582" s="29"/>
    </row>
    <row r="583" spans="1:6" ht="31.5" customHeight="1" x14ac:dyDescent="0.25">
      <c r="A583" s="41"/>
      <c r="B583" s="42"/>
      <c r="C583" s="42"/>
      <c r="D583" s="43"/>
      <c r="E583" s="29"/>
      <c r="F583" s="29"/>
    </row>
    <row r="584" spans="1:6" ht="45" customHeight="1" x14ac:dyDescent="0.25">
      <c r="A584" s="41"/>
      <c r="B584" s="42"/>
      <c r="C584" s="42"/>
      <c r="D584" s="43"/>
      <c r="E584" s="29"/>
      <c r="F584" s="29"/>
    </row>
    <row r="585" spans="1:6" ht="35.25" customHeight="1" x14ac:dyDescent="0.25">
      <c r="A585" s="41"/>
      <c r="B585" s="42"/>
      <c r="C585" s="42"/>
      <c r="D585" s="43"/>
      <c r="E585" s="29"/>
      <c r="F585" s="29"/>
    </row>
    <row r="586" spans="1:6" ht="38.25" customHeight="1" x14ac:dyDescent="0.25">
      <c r="A586" s="41"/>
      <c r="B586" s="42"/>
      <c r="C586" s="42"/>
      <c r="D586" s="43"/>
      <c r="E586" s="29"/>
      <c r="F586" s="29"/>
    </row>
    <row r="587" spans="1:6" ht="36" customHeight="1" x14ac:dyDescent="0.25">
      <c r="A587" s="41"/>
      <c r="B587" s="42"/>
      <c r="C587" s="42"/>
      <c r="D587" s="43"/>
      <c r="E587" s="29"/>
      <c r="F587" s="29"/>
    </row>
    <row r="588" spans="1:6" ht="36" customHeight="1" x14ac:dyDescent="0.25">
      <c r="A588" s="41"/>
      <c r="B588" s="42"/>
      <c r="C588" s="42"/>
      <c r="D588" s="43"/>
      <c r="E588" s="29"/>
      <c r="F588" s="29"/>
    </row>
    <row r="589" spans="1:6" ht="36" customHeight="1" x14ac:dyDescent="0.25">
      <c r="A589" s="41"/>
      <c r="B589" s="42"/>
      <c r="C589" s="42"/>
      <c r="D589" s="43"/>
      <c r="E589" s="29"/>
      <c r="F589" s="29"/>
    </row>
    <row r="590" spans="1:6" ht="33" customHeight="1" x14ac:dyDescent="0.25">
      <c r="A590" s="41"/>
      <c r="B590" s="42"/>
      <c r="C590" s="42"/>
      <c r="D590" s="43"/>
      <c r="E590" s="29"/>
      <c r="F590" s="29"/>
    </row>
    <row r="591" spans="1:6" ht="33" customHeight="1" x14ac:dyDescent="0.25">
      <c r="A591" s="41"/>
      <c r="B591" s="42"/>
      <c r="C591" s="42"/>
      <c r="D591" s="43"/>
      <c r="E591" s="29"/>
      <c r="F591" s="29"/>
    </row>
    <row r="592" spans="1:6" ht="29.25" customHeight="1" x14ac:dyDescent="0.25">
      <c r="A592" s="41"/>
      <c r="B592" s="42"/>
      <c r="C592" s="42"/>
      <c r="D592" s="43"/>
      <c r="E592" s="29"/>
      <c r="F592" s="29"/>
    </row>
    <row r="593" spans="1:6" ht="36" customHeight="1" x14ac:dyDescent="0.25">
      <c r="A593" s="41"/>
      <c r="B593" s="42"/>
      <c r="C593" s="42"/>
      <c r="D593" s="43"/>
      <c r="E593" s="29"/>
      <c r="F593" s="29"/>
    </row>
    <row r="594" spans="1:6" ht="33.75" customHeight="1" x14ac:dyDescent="0.25">
      <c r="A594" s="41"/>
      <c r="B594" s="42"/>
      <c r="C594" s="42"/>
      <c r="D594" s="43"/>
      <c r="E594" s="29"/>
      <c r="F594" s="29"/>
    </row>
    <row r="595" spans="1:6" ht="36" customHeight="1" x14ac:dyDescent="0.25">
      <c r="A595" s="41"/>
      <c r="B595" s="42"/>
      <c r="C595" s="42"/>
      <c r="D595" s="43"/>
      <c r="E595" s="29"/>
      <c r="F595" s="29"/>
    </row>
    <row r="596" spans="1:6" ht="38.25" customHeight="1" x14ac:dyDescent="0.25">
      <c r="A596" s="41"/>
      <c r="B596" s="42"/>
      <c r="C596" s="42"/>
      <c r="D596" s="43"/>
      <c r="E596" s="29"/>
      <c r="F596" s="29"/>
    </row>
    <row r="597" spans="1:6" ht="32.25" customHeight="1" x14ac:dyDescent="0.25">
      <c r="A597" s="41"/>
      <c r="B597" s="42"/>
      <c r="C597" s="42"/>
      <c r="D597" s="43"/>
      <c r="E597" s="29"/>
      <c r="F597" s="29"/>
    </row>
    <row r="598" spans="1:6" ht="44.25" customHeight="1" x14ac:dyDescent="0.25">
      <c r="A598" s="41"/>
      <c r="B598" s="42"/>
      <c r="C598" s="42"/>
      <c r="D598" s="43"/>
      <c r="E598" s="29"/>
      <c r="F598" s="29"/>
    </row>
    <row r="599" spans="1:6" ht="40.5" customHeight="1" x14ac:dyDescent="0.25">
      <c r="A599" s="41"/>
      <c r="B599" s="42"/>
      <c r="C599" s="42"/>
      <c r="D599" s="43"/>
      <c r="E599" s="29"/>
      <c r="F599" s="29"/>
    </row>
    <row r="600" spans="1:6" ht="45" customHeight="1" x14ac:dyDescent="0.25">
      <c r="A600" s="41"/>
      <c r="B600" s="42"/>
      <c r="C600" s="42"/>
      <c r="D600" s="43"/>
      <c r="E600" s="29"/>
      <c r="F600" s="29"/>
    </row>
    <row r="601" spans="1:6" ht="46.5" customHeight="1" x14ac:dyDescent="0.25">
      <c r="A601" s="41"/>
      <c r="B601" s="42"/>
      <c r="C601" s="42"/>
      <c r="D601" s="43"/>
      <c r="E601" s="29"/>
      <c r="F601" s="29"/>
    </row>
    <row r="602" spans="1:6" ht="41.25" customHeight="1" x14ac:dyDescent="0.25">
      <c r="A602" s="41"/>
      <c r="B602" s="42"/>
      <c r="C602" s="42"/>
      <c r="D602" s="43"/>
      <c r="E602" s="29"/>
      <c r="F602" s="29"/>
    </row>
    <row r="603" spans="1:6" ht="44.25" customHeight="1" x14ac:dyDescent="0.25">
      <c r="A603" s="41"/>
      <c r="B603" s="42"/>
      <c r="C603" s="42"/>
      <c r="D603" s="43"/>
      <c r="E603" s="29"/>
      <c r="F603" s="29"/>
    </row>
    <row r="604" spans="1:6" ht="42" customHeight="1" x14ac:dyDescent="0.25">
      <c r="A604" s="41"/>
      <c r="B604" s="42"/>
      <c r="C604" s="42"/>
      <c r="D604" s="43"/>
      <c r="E604" s="29"/>
      <c r="F604" s="29"/>
    </row>
    <row r="605" spans="1:6" ht="39" customHeight="1" x14ac:dyDescent="0.25">
      <c r="A605" s="41"/>
      <c r="B605" s="42"/>
      <c r="C605" s="42"/>
      <c r="D605" s="43"/>
      <c r="E605" s="29"/>
      <c r="F605" s="29"/>
    </row>
    <row r="606" spans="1:6" ht="39" customHeight="1" x14ac:dyDescent="0.25">
      <c r="A606" s="41"/>
      <c r="B606" s="42"/>
      <c r="C606" s="42"/>
      <c r="D606" s="43"/>
      <c r="E606" s="29"/>
      <c r="F606" s="29"/>
    </row>
    <row r="607" spans="1:6" ht="38.25" customHeight="1" x14ac:dyDescent="0.25">
      <c r="A607" s="41"/>
      <c r="B607" s="42"/>
      <c r="C607" s="42"/>
      <c r="D607" s="43"/>
      <c r="E607" s="29"/>
      <c r="F607" s="29"/>
    </row>
    <row r="608" spans="1:6" ht="31.5" customHeight="1" x14ac:dyDescent="0.25">
      <c r="A608" s="41"/>
      <c r="B608" s="42"/>
      <c r="C608" s="42"/>
      <c r="D608" s="43"/>
      <c r="E608" s="29"/>
      <c r="F608" s="29"/>
    </row>
    <row r="609" spans="1:6" ht="35.25" customHeight="1" x14ac:dyDescent="0.25">
      <c r="A609" s="41"/>
      <c r="B609" s="42"/>
      <c r="C609" s="42"/>
      <c r="D609" s="43"/>
      <c r="E609" s="29"/>
      <c r="F609" s="29"/>
    </row>
    <row r="610" spans="1:6" ht="36.75" customHeight="1" x14ac:dyDescent="0.25">
      <c r="A610" s="41"/>
      <c r="B610" s="42"/>
      <c r="C610" s="42"/>
      <c r="D610" s="43"/>
      <c r="E610" s="29"/>
      <c r="F610" s="29"/>
    </row>
    <row r="611" spans="1:6" ht="35.25" customHeight="1" x14ac:dyDescent="0.25">
      <c r="A611" s="41"/>
      <c r="B611" s="42"/>
      <c r="C611" s="42"/>
      <c r="D611" s="43"/>
      <c r="E611" s="29"/>
      <c r="F611" s="29"/>
    </row>
    <row r="612" spans="1:6" ht="40.5" customHeight="1" x14ac:dyDescent="0.25">
      <c r="A612" s="41"/>
      <c r="B612" s="42"/>
      <c r="C612" s="42"/>
      <c r="D612" s="43"/>
      <c r="E612" s="29"/>
      <c r="F612" s="29"/>
    </row>
    <row r="613" spans="1:6" ht="28.5" customHeight="1" x14ac:dyDescent="0.25">
      <c r="A613" s="41"/>
      <c r="B613" s="42"/>
      <c r="C613" s="42"/>
      <c r="D613" s="43"/>
      <c r="E613" s="29"/>
      <c r="F613" s="29"/>
    </row>
    <row r="614" spans="1:6" ht="34.5" customHeight="1" x14ac:dyDescent="0.25">
      <c r="A614" s="41"/>
      <c r="B614" s="42"/>
      <c r="C614" s="42"/>
      <c r="D614" s="43"/>
      <c r="E614" s="29"/>
      <c r="F614" s="29"/>
    </row>
    <row r="615" spans="1:6" ht="30" customHeight="1" x14ac:dyDescent="0.25">
      <c r="A615" s="41"/>
      <c r="B615" s="42"/>
      <c r="C615" s="42"/>
      <c r="D615" s="43"/>
      <c r="E615" s="29"/>
      <c r="F615" s="29"/>
    </row>
    <row r="616" spans="1:6" ht="66" customHeight="1" x14ac:dyDescent="0.25">
      <c r="A616" s="41"/>
      <c r="B616" s="42"/>
      <c r="C616" s="42"/>
      <c r="D616" s="43"/>
      <c r="E616" s="29"/>
      <c r="F616" s="29"/>
    </row>
    <row r="617" spans="1:6" ht="75.75" customHeight="1" x14ac:dyDescent="0.25">
      <c r="A617" s="41"/>
      <c r="B617" s="42"/>
      <c r="C617" s="42"/>
      <c r="D617" s="43"/>
      <c r="E617" s="29"/>
      <c r="F617" s="29"/>
    </row>
    <row r="618" spans="1:6" ht="53.25" customHeight="1" x14ac:dyDescent="0.25">
      <c r="A618" s="41"/>
      <c r="B618" s="42"/>
      <c r="C618" s="42"/>
      <c r="D618" s="43"/>
      <c r="E618" s="29"/>
      <c r="F618" s="29"/>
    </row>
    <row r="619" spans="1:6" ht="41.25" customHeight="1" x14ac:dyDescent="0.25">
      <c r="A619" s="41"/>
      <c r="B619" s="42"/>
      <c r="C619" s="42"/>
      <c r="D619" s="43"/>
      <c r="E619" s="29"/>
      <c r="F619" s="29"/>
    </row>
    <row r="620" spans="1:6" x14ac:dyDescent="0.25">
      <c r="A620" s="41"/>
      <c r="B620" s="42"/>
      <c r="C620" s="42"/>
      <c r="D620" s="43"/>
      <c r="E620" s="29"/>
      <c r="F620" s="29"/>
    </row>
    <row r="621" spans="1:6" x14ac:dyDescent="0.25">
      <c r="A621" s="41"/>
      <c r="B621" s="42"/>
      <c r="C621" s="42"/>
      <c r="D621" s="43"/>
      <c r="E621" s="29"/>
      <c r="F621" s="29"/>
    </row>
    <row r="622" spans="1:6" x14ac:dyDescent="0.25">
      <c r="A622" s="41"/>
      <c r="B622" s="42"/>
      <c r="C622" s="42"/>
      <c r="D622" s="43"/>
      <c r="E622" s="29"/>
      <c r="F622" s="29"/>
    </row>
    <row r="623" spans="1:6" x14ac:dyDescent="0.25">
      <c r="A623" s="41"/>
      <c r="B623" s="42"/>
      <c r="C623" s="42"/>
      <c r="D623" s="43"/>
      <c r="E623" s="29"/>
      <c r="F623" s="29"/>
    </row>
    <row r="624" spans="1:6" x14ac:dyDescent="0.25">
      <c r="A624" s="41"/>
      <c r="B624" s="42"/>
      <c r="C624" s="42"/>
      <c r="D624" s="43"/>
      <c r="E624" s="29"/>
      <c r="F624" s="29"/>
    </row>
    <row r="625" spans="1:6" ht="38.25" customHeight="1" x14ac:dyDescent="0.25">
      <c r="A625" s="41"/>
      <c r="B625" s="42"/>
      <c r="C625" s="42"/>
      <c r="D625" s="43"/>
      <c r="E625" s="29"/>
      <c r="F625" s="29"/>
    </row>
    <row r="626" spans="1:6" ht="34.5" customHeight="1" x14ac:dyDescent="0.25">
      <c r="A626" s="41"/>
      <c r="B626" s="42"/>
      <c r="C626" s="42"/>
      <c r="D626" s="43"/>
      <c r="E626" s="29"/>
      <c r="F626" s="29"/>
    </row>
    <row r="627" spans="1:6" ht="40.5" customHeight="1" x14ac:dyDescent="0.25">
      <c r="A627" s="41"/>
      <c r="B627" s="42"/>
      <c r="C627" s="42"/>
      <c r="D627" s="43"/>
      <c r="E627" s="29"/>
      <c r="F627" s="29"/>
    </row>
    <row r="628" spans="1:6" ht="43.5" customHeight="1" x14ac:dyDescent="0.25">
      <c r="A628" s="41"/>
      <c r="B628" s="42"/>
      <c r="C628" s="42"/>
      <c r="D628" s="43"/>
      <c r="E628" s="29"/>
      <c r="F628" s="29"/>
    </row>
    <row r="629" spans="1:6" ht="40.5" customHeight="1" x14ac:dyDescent="0.25">
      <c r="A629" s="41"/>
      <c r="B629" s="42"/>
      <c r="C629" s="42"/>
      <c r="D629" s="43"/>
      <c r="E629" s="29"/>
      <c r="F629" s="29"/>
    </row>
    <row r="630" spans="1:6" ht="39.75" customHeight="1" x14ac:dyDescent="0.25">
      <c r="A630" s="41"/>
      <c r="B630" s="42"/>
      <c r="C630" s="42"/>
      <c r="D630" s="43"/>
      <c r="E630" s="29"/>
      <c r="F630" s="29"/>
    </row>
    <row r="631" spans="1:6" ht="37.5" customHeight="1" x14ac:dyDescent="0.25">
      <c r="A631" s="41"/>
      <c r="B631" s="42"/>
      <c r="C631" s="42"/>
      <c r="D631" s="43"/>
      <c r="E631" s="29"/>
      <c r="F631" s="29"/>
    </row>
    <row r="632" spans="1:6" ht="40.5" customHeight="1" x14ac:dyDescent="0.25">
      <c r="A632" s="41"/>
      <c r="B632" s="42"/>
      <c r="C632" s="42"/>
      <c r="D632" s="43"/>
      <c r="E632" s="29"/>
      <c r="F632" s="29"/>
    </row>
    <row r="633" spans="1:6" ht="48" customHeight="1" x14ac:dyDescent="0.25">
      <c r="A633" s="41"/>
      <c r="B633" s="42"/>
      <c r="C633" s="42"/>
      <c r="D633" s="43"/>
      <c r="E633" s="29"/>
      <c r="F633" s="29"/>
    </row>
    <row r="634" spans="1:6" ht="45.75" customHeight="1" x14ac:dyDescent="0.25">
      <c r="A634" s="41"/>
      <c r="B634" s="42"/>
      <c r="C634" s="42"/>
      <c r="D634" s="43"/>
      <c r="E634" s="29"/>
      <c r="F634" s="29"/>
    </row>
    <row r="635" spans="1:6" ht="40.5" customHeight="1" x14ac:dyDescent="0.25">
      <c r="A635" s="41"/>
      <c r="B635" s="42"/>
      <c r="C635" s="42"/>
      <c r="D635" s="43"/>
      <c r="E635" s="29"/>
      <c r="F635" s="29"/>
    </row>
    <row r="636" spans="1:6" ht="45" customHeight="1" x14ac:dyDescent="0.25">
      <c r="A636" s="41"/>
      <c r="B636" s="42"/>
      <c r="C636" s="42"/>
      <c r="D636" s="43"/>
      <c r="E636" s="29"/>
      <c r="F636" s="29"/>
    </row>
    <row r="637" spans="1:6" ht="43.5" customHeight="1" x14ac:dyDescent="0.25">
      <c r="A637" s="41"/>
      <c r="B637" s="42"/>
      <c r="C637" s="42"/>
      <c r="D637" s="43"/>
      <c r="E637" s="29"/>
      <c r="F637" s="29"/>
    </row>
    <row r="638" spans="1:6" ht="48.75" customHeight="1" x14ac:dyDescent="0.25">
      <c r="A638" s="41"/>
      <c r="B638" s="42"/>
      <c r="C638" s="42"/>
      <c r="D638" s="43"/>
      <c r="E638" s="29"/>
      <c r="F638" s="29"/>
    </row>
    <row r="639" spans="1:6" ht="46.5" customHeight="1" x14ac:dyDescent="0.25">
      <c r="A639" s="41"/>
      <c r="B639" s="42"/>
      <c r="C639" s="42"/>
      <c r="D639" s="43"/>
      <c r="E639" s="29"/>
      <c r="F639" s="29"/>
    </row>
    <row r="640" spans="1:6" ht="45" customHeight="1" x14ac:dyDescent="0.25">
      <c r="A640" s="41"/>
      <c r="B640" s="42"/>
      <c r="C640" s="42"/>
      <c r="D640" s="43"/>
      <c r="E640" s="29"/>
      <c r="F640" s="29"/>
    </row>
    <row r="641" spans="1:6" ht="46.5" customHeight="1" x14ac:dyDescent="0.25">
      <c r="A641" s="41"/>
      <c r="B641" s="42"/>
      <c r="C641" s="42"/>
      <c r="D641" s="43"/>
      <c r="E641" s="29"/>
      <c r="F641" s="29"/>
    </row>
    <row r="642" spans="1:6" ht="52.5" customHeight="1" x14ac:dyDescent="0.25">
      <c r="A642" s="41"/>
      <c r="B642" s="42"/>
      <c r="C642" s="42"/>
      <c r="D642" s="43"/>
      <c r="E642" s="29"/>
      <c r="F642" s="29"/>
    </row>
    <row r="643" spans="1:6" ht="45" customHeight="1" x14ac:dyDescent="0.25">
      <c r="A643" s="41"/>
      <c r="B643" s="42"/>
      <c r="C643" s="42"/>
      <c r="D643" s="43"/>
      <c r="E643" s="29"/>
      <c r="F643" s="29"/>
    </row>
    <row r="644" spans="1:6" ht="44.25" customHeight="1" x14ac:dyDescent="0.25">
      <c r="A644" s="41"/>
      <c r="B644" s="42"/>
      <c r="C644" s="42"/>
      <c r="D644" s="43"/>
      <c r="E644" s="29"/>
      <c r="F644" s="29"/>
    </row>
    <row r="645" spans="1:6" ht="42.75" customHeight="1" x14ac:dyDescent="0.25">
      <c r="A645" s="41"/>
      <c r="B645" s="42"/>
      <c r="C645" s="42"/>
      <c r="D645" s="43"/>
      <c r="E645" s="29"/>
      <c r="F645" s="29"/>
    </row>
    <row r="646" spans="1:6" ht="42.75" customHeight="1" x14ac:dyDescent="0.25">
      <c r="A646" s="41"/>
      <c r="B646" s="42"/>
      <c r="C646" s="42"/>
      <c r="D646" s="43"/>
      <c r="E646" s="29"/>
      <c r="F646" s="29"/>
    </row>
    <row r="647" spans="1:6" ht="46.5" customHeight="1" x14ac:dyDescent="0.25">
      <c r="A647" s="41"/>
      <c r="B647" s="42"/>
      <c r="C647" s="42"/>
      <c r="D647" s="43"/>
      <c r="E647" s="29"/>
      <c r="F647" s="29"/>
    </row>
    <row r="648" spans="1:6" ht="33" customHeight="1" x14ac:dyDescent="0.25">
      <c r="A648" s="41"/>
      <c r="B648" s="42"/>
      <c r="C648" s="42"/>
      <c r="D648" s="43"/>
      <c r="E648" s="29"/>
      <c r="F648" s="29"/>
    </row>
    <row r="649" spans="1:6" ht="36" customHeight="1" x14ac:dyDescent="0.25">
      <c r="A649" s="41"/>
      <c r="B649" s="42"/>
      <c r="C649" s="42"/>
      <c r="D649" s="43"/>
      <c r="E649" s="29"/>
      <c r="F649" s="29"/>
    </row>
    <row r="650" spans="1:6" ht="41.25" customHeight="1" x14ac:dyDescent="0.25">
      <c r="A650" s="41"/>
      <c r="B650" s="42"/>
      <c r="C650" s="42"/>
      <c r="D650" s="43"/>
      <c r="E650" s="29"/>
      <c r="F650" s="29"/>
    </row>
    <row r="651" spans="1:6" ht="37.5" customHeight="1" x14ac:dyDescent="0.25">
      <c r="A651" s="41"/>
      <c r="B651" s="42"/>
      <c r="C651" s="42"/>
      <c r="D651" s="43"/>
      <c r="E651" s="29"/>
      <c r="F651" s="29"/>
    </row>
    <row r="652" spans="1:6" ht="48.75" customHeight="1" x14ac:dyDescent="0.25">
      <c r="A652" s="41"/>
      <c r="B652" s="42"/>
      <c r="C652" s="42"/>
      <c r="D652" s="43"/>
      <c r="E652" s="29"/>
      <c r="F652" s="29"/>
    </row>
    <row r="653" spans="1:6" ht="47.25" customHeight="1" x14ac:dyDescent="0.25">
      <c r="A653" s="41"/>
      <c r="B653" s="42"/>
      <c r="C653" s="42"/>
      <c r="D653" s="43"/>
      <c r="E653" s="29"/>
      <c r="F653" s="29"/>
    </row>
    <row r="654" spans="1:6" ht="39" customHeight="1" x14ac:dyDescent="0.25">
      <c r="A654" s="41"/>
      <c r="B654" s="42"/>
      <c r="C654" s="42"/>
      <c r="D654" s="43"/>
      <c r="E654" s="29"/>
      <c r="F654" s="29"/>
    </row>
    <row r="655" spans="1:6" ht="44.25" customHeight="1" x14ac:dyDescent="0.25">
      <c r="A655" s="41"/>
      <c r="B655" s="42"/>
      <c r="C655" s="42"/>
      <c r="D655" s="43"/>
      <c r="E655" s="29"/>
      <c r="F655" s="29"/>
    </row>
    <row r="656" spans="1:6" ht="47.25" customHeight="1" x14ac:dyDescent="0.25">
      <c r="A656" s="41"/>
      <c r="B656" s="42"/>
      <c r="C656" s="42"/>
      <c r="D656" s="43"/>
      <c r="E656" s="29"/>
      <c r="F656" s="29"/>
    </row>
    <row r="657" spans="1:6" ht="43.5" customHeight="1" x14ac:dyDescent="0.25">
      <c r="A657" s="41"/>
      <c r="B657" s="42"/>
      <c r="C657" s="42"/>
      <c r="D657" s="43"/>
      <c r="E657" s="29"/>
      <c r="F657" s="29"/>
    </row>
    <row r="658" spans="1:6" ht="40.5" customHeight="1" x14ac:dyDescent="0.25">
      <c r="A658" s="41"/>
      <c r="B658" s="42"/>
      <c r="C658" s="42"/>
      <c r="D658" s="43"/>
      <c r="E658" s="29"/>
      <c r="F658" s="29"/>
    </row>
    <row r="659" spans="1:6" ht="51" customHeight="1" x14ac:dyDescent="0.25">
      <c r="A659" s="41"/>
      <c r="B659" s="42"/>
      <c r="C659" s="42"/>
      <c r="D659" s="43"/>
      <c r="E659" s="29"/>
      <c r="F659" s="29"/>
    </row>
    <row r="660" spans="1:6" ht="48" customHeight="1" x14ac:dyDescent="0.25">
      <c r="A660" s="41"/>
      <c r="B660" s="42"/>
      <c r="C660" s="42"/>
      <c r="D660" s="43"/>
      <c r="E660" s="29"/>
      <c r="F660" s="29"/>
    </row>
    <row r="661" spans="1:6" ht="41.25" customHeight="1" x14ac:dyDescent="0.25">
      <c r="A661" s="41"/>
      <c r="B661" s="42"/>
      <c r="C661" s="42"/>
      <c r="D661" s="43"/>
      <c r="E661" s="29"/>
      <c r="F661" s="29"/>
    </row>
    <row r="662" spans="1:6" ht="40.5" customHeight="1" x14ac:dyDescent="0.25">
      <c r="A662" s="41"/>
      <c r="B662" s="42"/>
      <c r="C662" s="42"/>
      <c r="D662" s="43"/>
      <c r="E662" s="29"/>
      <c r="F662" s="29"/>
    </row>
    <row r="663" spans="1:6" ht="51" customHeight="1" x14ac:dyDescent="0.25">
      <c r="A663" s="41"/>
      <c r="B663" s="42"/>
      <c r="C663" s="42"/>
      <c r="D663" s="43"/>
      <c r="E663" s="29"/>
      <c r="F663" s="29"/>
    </row>
    <row r="664" spans="1:6" ht="54" customHeight="1" x14ac:dyDescent="0.25">
      <c r="A664" s="41"/>
      <c r="B664" s="42"/>
      <c r="C664" s="42"/>
      <c r="D664" s="43"/>
      <c r="E664" s="29"/>
      <c r="F664" s="29"/>
    </row>
    <row r="665" spans="1:6" ht="43.5" customHeight="1" x14ac:dyDescent="0.25">
      <c r="A665" s="41"/>
      <c r="B665" s="42"/>
      <c r="C665" s="42"/>
      <c r="D665" s="43"/>
      <c r="E665" s="29"/>
      <c r="F665" s="29"/>
    </row>
    <row r="666" spans="1:6" ht="46.5" customHeight="1" x14ac:dyDescent="0.25">
      <c r="A666" s="41"/>
      <c r="B666" s="42"/>
      <c r="C666" s="42"/>
      <c r="D666" s="43"/>
      <c r="E666" s="29"/>
      <c r="F666" s="29"/>
    </row>
    <row r="667" spans="1:6" ht="47.25" customHeight="1" x14ac:dyDescent="0.25">
      <c r="A667" s="41"/>
      <c r="B667" s="42"/>
      <c r="C667" s="42"/>
      <c r="D667" s="43"/>
      <c r="E667" s="29"/>
      <c r="F667" s="29"/>
    </row>
    <row r="668" spans="1:6" ht="43.5" customHeight="1" x14ac:dyDescent="0.25">
      <c r="A668" s="41"/>
      <c r="B668" s="42"/>
      <c r="C668" s="42"/>
      <c r="D668" s="43"/>
      <c r="E668" s="29"/>
      <c r="F668" s="29"/>
    </row>
    <row r="669" spans="1:6" x14ac:dyDescent="0.25">
      <c r="A669" s="41"/>
      <c r="B669" s="42"/>
      <c r="C669" s="42"/>
      <c r="D669" s="43"/>
      <c r="E669" s="29"/>
      <c r="F669" s="29"/>
    </row>
    <row r="670" spans="1:6" ht="57.75" customHeight="1" x14ac:dyDescent="0.25">
      <c r="A670" s="41"/>
      <c r="B670" s="42"/>
      <c r="C670" s="42"/>
      <c r="D670" s="43"/>
      <c r="E670" s="29"/>
      <c r="F670" s="29"/>
    </row>
    <row r="671" spans="1:6" ht="48" customHeight="1" x14ac:dyDescent="0.25">
      <c r="A671" s="41"/>
      <c r="B671" s="42"/>
      <c r="C671" s="42"/>
      <c r="D671" s="43"/>
      <c r="E671" s="29"/>
      <c r="F671" s="29"/>
    </row>
    <row r="672" spans="1:6" ht="47.25" customHeight="1" x14ac:dyDescent="0.25">
      <c r="A672" s="41"/>
      <c r="B672" s="42"/>
      <c r="C672" s="42"/>
      <c r="D672" s="43"/>
      <c r="E672" s="29"/>
      <c r="F672" s="29"/>
    </row>
    <row r="673" spans="1:6" ht="46.5" customHeight="1" x14ac:dyDescent="0.25">
      <c r="A673" s="41"/>
      <c r="B673" s="42"/>
      <c r="C673" s="42"/>
      <c r="D673" s="43"/>
      <c r="E673" s="29"/>
      <c r="F673" s="29"/>
    </row>
    <row r="674" spans="1:6" ht="51" customHeight="1" x14ac:dyDescent="0.25">
      <c r="A674" s="41"/>
      <c r="B674" s="42"/>
      <c r="C674" s="42"/>
      <c r="D674" s="43"/>
      <c r="E674" s="29"/>
      <c r="F674" s="29"/>
    </row>
    <row r="675" spans="1:6" ht="46.5" customHeight="1" x14ac:dyDescent="0.25">
      <c r="A675" s="41"/>
      <c r="B675" s="42"/>
      <c r="C675" s="42"/>
      <c r="D675" s="43"/>
      <c r="E675" s="29"/>
      <c r="F675" s="29"/>
    </row>
    <row r="676" spans="1:6" ht="43.5" customHeight="1" x14ac:dyDescent="0.25">
      <c r="A676" s="41"/>
      <c r="B676" s="42"/>
      <c r="C676" s="42"/>
      <c r="D676" s="43"/>
      <c r="E676" s="29"/>
      <c r="F676" s="29"/>
    </row>
    <row r="677" spans="1:6" ht="51.75" customHeight="1" x14ac:dyDescent="0.25">
      <c r="A677" s="41"/>
      <c r="B677" s="42"/>
      <c r="C677" s="42"/>
      <c r="D677" s="43"/>
      <c r="E677" s="29"/>
      <c r="F677" s="29"/>
    </row>
    <row r="678" spans="1:6" ht="42.75" customHeight="1" x14ac:dyDescent="0.25">
      <c r="A678" s="41"/>
      <c r="B678" s="42"/>
      <c r="C678" s="42"/>
      <c r="D678" s="43"/>
      <c r="E678" s="29"/>
      <c r="F678" s="29"/>
    </row>
    <row r="679" spans="1:6" ht="43.5" customHeight="1" x14ac:dyDescent="0.25">
      <c r="A679" s="41"/>
      <c r="B679" s="42"/>
      <c r="C679" s="42"/>
      <c r="D679" s="43"/>
      <c r="E679" s="29"/>
      <c r="F679" s="29"/>
    </row>
    <row r="680" spans="1:6" ht="43.5" customHeight="1" x14ac:dyDescent="0.25">
      <c r="A680" s="41"/>
      <c r="B680" s="42"/>
      <c r="C680" s="42"/>
      <c r="D680" s="43"/>
      <c r="E680" s="29"/>
      <c r="F680" s="29"/>
    </row>
    <row r="681" spans="1:6" ht="49.5" customHeight="1" x14ac:dyDescent="0.25">
      <c r="A681" s="41"/>
      <c r="B681" s="42"/>
      <c r="C681" s="42"/>
      <c r="D681" s="43"/>
      <c r="E681" s="29"/>
      <c r="F681" s="29"/>
    </row>
    <row r="682" spans="1:6" ht="33.75" customHeight="1" x14ac:dyDescent="0.25">
      <c r="A682" s="41"/>
      <c r="B682" s="42"/>
      <c r="C682" s="42"/>
      <c r="D682" s="43"/>
      <c r="E682" s="29"/>
      <c r="F682" s="29"/>
    </row>
    <row r="683" spans="1:6" x14ac:dyDescent="0.25">
      <c r="A683" s="31"/>
      <c r="B683" s="31"/>
      <c r="C683" s="31"/>
      <c r="D683" s="31"/>
      <c r="E683" s="31"/>
      <c r="F683" s="31"/>
    </row>
    <row r="684" spans="1:6" x14ac:dyDescent="0.25">
      <c r="A684" s="31"/>
      <c r="B684" s="31"/>
      <c r="C684" s="31"/>
      <c r="D684" s="31"/>
      <c r="E684" s="31"/>
      <c r="F684" s="31"/>
    </row>
    <row r="685" spans="1:6" x14ac:dyDescent="0.25">
      <c r="A685" s="31"/>
      <c r="B685" s="31"/>
      <c r="C685" s="31"/>
      <c r="D685" s="31"/>
      <c r="E685" s="31"/>
      <c r="F685" s="31"/>
    </row>
    <row r="686" spans="1:6" x14ac:dyDescent="0.25">
      <c r="A686" s="31"/>
      <c r="B686" s="31"/>
      <c r="C686" s="31"/>
      <c r="D686" s="31"/>
      <c r="E686" s="31"/>
      <c r="F686" s="31"/>
    </row>
    <row r="687" spans="1:6" x14ac:dyDescent="0.25">
      <c r="A687" s="31"/>
      <c r="B687" s="31"/>
      <c r="C687" s="31"/>
      <c r="D687" s="31"/>
      <c r="E687" s="31"/>
      <c r="F687" s="31"/>
    </row>
    <row r="688" spans="1:6" x14ac:dyDescent="0.25">
      <c r="A688" s="31"/>
      <c r="B688" s="31"/>
      <c r="C688" s="31"/>
      <c r="D688" s="31"/>
      <c r="E688" s="31"/>
      <c r="F688" s="31"/>
    </row>
    <row r="689" spans="1:6" x14ac:dyDescent="0.25">
      <c r="A689" s="31"/>
      <c r="B689" s="31"/>
      <c r="C689" s="31"/>
      <c r="D689" s="31"/>
      <c r="E689" s="31"/>
      <c r="F689" s="31"/>
    </row>
    <row r="690" spans="1:6" x14ac:dyDescent="0.25">
      <c r="A690" s="31"/>
      <c r="B690" s="31"/>
      <c r="C690" s="31"/>
      <c r="D690" s="31"/>
      <c r="E690" s="31"/>
      <c r="F690" s="31"/>
    </row>
    <row r="691" spans="1:6" x14ac:dyDescent="0.25">
      <c r="A691" s="31"/>
      <c r="B691" s="31"/>
      <c r="C691" s="31"/>
      <c r="D691" s="31"/>
      <c r="E691" s="31"/>
      <c r="F691" s="31"/>
    </row>
    <row r="692" spans="1:6" x14ac:dyDescent="0.25">
      <c r="A692" s="31"/>
      <c r="B692" s="31"/>
      <c r="C692" s="31"/>
      <c r="D692" s="31"/>
      <c r="E692" s="31"/>
      <c r="F692" s="31"/>
    </row>
    <row r="693" spans="1:6" x14ac:dyDescent="0.25">
      <c r="A693" s="31"/>
      <c r="B693" s="31"/>
      <c r="C693" s="31"/>
      <c r="D693" s="31"/>
      <c r="E693" s="31"/>
      <c r="F693" s="31"/>
    </row>
    <row r="694" spans="1:6" x14ac:dyDescent="0.25">
      <c r="A694" s="31"/>
      <c r="B694" s="31"/>
      <c r="C694" s="31"/>
      <c r="D694" s="31"/>
      <c r="E694" s="31"/>
      <c r="F694" s="31"/>
    </row>
    <row r="695" spans="1:6" x14ac:dyDescent="0.25">
      <c r="A695" s="31"/>
      <c r="B695" s="31"/>
      <c r="C695" s="31"/>
      <c r="D695" s="31"/>
      <c r="E695" s="31"/>
      <c r="F695" s="31"/>
    </row>
    <row r="696" spans="1:6" x14ac:dyDescent="0.25">
      <c r="A696" s="31"/>
      <c r="B696" s="31"/>
      <c r="C696" s="31"/>
      <c r="D696" s="31"/>
      <c r="E696" s="31"/>
      <c r="F696" s="31"/>
    </row>
    <row r="697" spans="1:6" x14ac:dyDescent="0.25">
      <c r="A697" s="31"/>
      <c r="B697" s="31"/>
      <c r="C697" s="31"/>
      <c r="D697" s="31"/>
      <c r="E697" s="31"/>
      <c r="F697" s="31"/>
    </row>
    <row r="698" spans="1:6" x14ac:dyDescent="0.25">
      <c r="A698" s="31"/>
      <c r="B698" s="31"/>
      <c r="C698" s="31"/>
      <c r="D698" s="31"/>
      <c r="E698" s="31"/>
      <c r="F698"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699"/>
  <sheetViews>
    <sheetView zoomScale="80" zoomScaleNormal="80" zoomScaleSheetLayoutView="91" workbookViewId="0">
      <selection activeCell="J13" sqref="J13"/>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7" max="7" width="15.85546875" customWidth="1"/>
    <col min="8" max="47" width="11.42578125" style="31"/>
  </cols>
  <sheetData>
    <row r="1" spans="1:47" x14ac:dyDescent="0.25">
      <c r="A1" s="1"/>
      <c r="B1" s="1"/>
      <c r="C1" s="1"/>
      <c r="D1" s="1"/>
      <c r="E1" s="2"/>
    </row>
    <row r="2" spans="1:47" x14ac:dyDescent="0.25">
      <c r="A2" s="3" t="s">
        <v>0</v>
      </c>
      <c r="C2" s="1"/>
      <c r="D2" s="1"/>
      <c r="E2" s="2"/>
    </row>
    <row r="3" spans="1:47" x14ac:dyDescent="0.25">
      <c r="A3" s="1"/>
      <c r="B3" s="1"/>
      <c r="C3" s="1"/>
      <c r="D3" s="1"/>
      <c r="E3" s="2"/>
    </row>
    <row r="4" spans="1:47" x14ac:dyDescent="0.25">
      <c r="A4" s="1"/>
      <c r="B4" s="1"/>
      <c r="C4" s="1"/>
      <c r="D4" s="1"/>
      <c r="E4" s="2"/>
    </row>
    <row r="5" spans="1:47" ht="15.75" x14ac:dyDescent="0.25">
      <c r="A5" s="77" t="s">
        <v>3132</v>
      </c>
      <c r="B5" s="77"/>
      <c r="C5" s="77"/>
      <c r="D5" s="77"/>
      <c r="E5" s="77"/>
    </row>
    <row r="6" spans="1:47" x14ac:dyDescent="0.25">
      <c r="A6" s="78"/>
      <c r="B6" s="78"/>
      <c r="C6" s="78"/>
      <c r="D6" s="78"/>
      <c r="E6" s="78"/>
    </row>
    <row r="7" spans="1:47" x14ac:dyDescent="0.25">
      <c r="A7" s="19"/>
      <c r="B7" s="19"/>
      <c r="C7" s="19"/>
      <c r="D7" s="19"/>
      <c r="E7" s="19"/>
    </row>
    <row r="8" spans="1:47" ht="45" x14ac:dyDescent="0.25">
      <c r="A8" s="5" t="s">
        <v>1</v>
      </c>
      <c r="B8" s="5" t="s">
        <v>2</v>
      </c>
      <c r="C8" s="5" t="s">
        <v>3</v>
      </c>
      <c r="D8" s="5" t="s">
        <v>4</v>
      </c>
      <c r="E8" s="5" t="s">
        <v>5</v>
      </c>
      <c r="F8" s="5" t="s">
        <v>6</v>
      </c>
    </row>
    <row r="9" spans="1:47" ht="54" customHeight="1" x14ac:dyDescent="0.25">
      <c r="A9" s="24" t="s">
        <v>16</v>
      </c>
      <c r="B9" s="23" t="s">
        <v>1648</v>
      </c>
      <c r="C9" s="23" t="s">
        <v>2780</v>
      </c>
      <c r="D9" s="26">
        <v>43679</v>
      </c>
      <c r="E9" s="58">
        <v>553898.01</v>
      </c>
      <c r="F9" s="53">
        <v>165694876</v>
      </c>
    </row>
    <row r="10" spans="1:47" s="6" customFormat="1" ht="51.75" customHeight="1" x14ac:dyDescent="0.25">
      <c r="A10" s="21" t="s">
        <v>16</v>
      </c>
      <c r="B10" s="22" t="s">
        <v>1885</v>
      </c>
      <c r="C10" s="22" t="s">
        <v>3133</v>
      </c>
      <c r="D10" s="33">
        <v>43679</v>
      </c>
      <c r="E10" s="60">
        <v>21254.560000000001</v>
      </c>
      <c r="F10" s="5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row>
    <row r="11" spans="1:47" ht="50.25" customHeight="1" x14ac:dyDescent="0.25">
      <c r="A11" s="24" t="s">
        <v>16</v>
      </c>
      <c r="B11" s="23" t="s">
        <v>1986</v>
      </c>
      <c r="C11" s="23" t="s">
        <v>3134</v>
      </c>
      <c r="D11" s="26">
        <v>43679</v>
      </c>
      <c r="E11" s="58">
        <v>121800</v>
      </c>
      <c r="F11" s="53">
        <v>165694876</v>
      </c>
    </row>
    <row r="12" spans="1:47" ht="86.25" customHeight="1" x14ac:dyDescent="0.25">
      <c r="A12" s="21" t="s">
        <v>16</v>
      </c>
      <c r="B12" s="22" t="s">
        <v>2815</v>
      </c>
      <c r="C12" s="22" t="s">
        <v>3135</v>
      </c>
      <c r="D12" s="33">
        <v>43679</v>
      </c>
      <c r="E12" s="60">
        <v>6430690.04</v>
      </c>
      <c r="F12" s="54">
        <v>165694876</v>
      </c>
    </row>
    <row r="13" spans="1:47" ht="50.25" customHeight="1" x14ac:dyDescent="0.25">
      <c r="A13" s="24" t="s">
        <v>16</v>
      </c>
      <c r="B13" s="23" t="s">
        <v>1972</v>
      </c>
      <c r="C13" s="23" t="s">
        <v>3136</v>
      </c>
      <c r="D13" s="26">
        <v>43679</v>
      </c>
      <c r="E13" s="58">
        <v>107555.2</v>
      </c>
      <c r="F13" s="53">
        <v>165694876</v>
      </c>
    </row>
    <row r="14" spans="1:47" ht="57.75" customHeight="1" x14ac:dyDescent="0.25">
      <c r="A14" s="21" t="s">
        <v>16</v>
      </c>
      <c r="B14" s="22" t="s">
        <v>3138</v>
      </c>
      <c r="C14" s="22" t="s">
        <v>3137</v>
      </c>
      <c r="D14" s="33">
        <v>43679</v>
      </c>
      <c r="E14" s="60">
        <v>41833.800000000003</v>
      </c>
      <c r="F14" s="54">
        <v>165694876</v>
      </c>
    </row>
    <row r="15" spans="1:47" ht="59.25" customHeight="1" x14ac:dyDescent="0.25">
      <c r="A15" s="24" t="s">
        <v>16</v>
      </c>
      <c r="B15" s="23" t="s">
        <v>3140</v>
      </c>
      <c r="C15" s="23" t="s">
        <v>3139</v>
      </c>
      <c r="D15" s="26">
        <v>43679</v>
      </c>
      <c r="E15" s="58">
        <v>41380.61</v>
      </c>
      <c r="F15" s="53">
        <v>165694876</v>
      </c>
    </row>
    <row r="16" spans="1:47" ht="66" customHeight="1" x14ac:dyDescent="0.25">
      <c r="A16" s="21" t="s">
        <v>16</v>
      </c>
      <c r="B16" s="22" t="s">
        <v>1970</v>
      </c>
      <c r="C16" s="22" t="s">
        <v>3141</v>
      </c>
      <c r="D16" s="33">
        <v>43679</v>
      </c>
      <c r="E16" s="60">
        <v>39672</v>
      </c>
      <c r="F16" s="54">
        <v>165694876</v>
      </c>
    </row>
    <row r="17" spans="1:47" ht="58.5" customHeight="1" x14ac:dyDescent="0.25">
      <c r="A17" s="24" t="s">
        <v>16</v>
      </c>
      <c r="B17" s="23" t="s">
        <v>2090</v>
      </c>
      <c r="C17" s="23" t="s">
        <v>3142</v>
      </c>
      <c r="D17" s="26">
        <v>43679</v>
      </c>
      <c r="E17" s="58">
        <v>86826</v>
      </c>
      <c r="F17" s="53">
        <v>165694876</v>
      </c>
    </row>
    <row r="18" spans="1:47" s="6" customFormat="1" ht="96" customHeight="1" x14ac:dyDescent="0.25">
      <c r="A18" s="21" t="s">
        <v>16</v>
      </c>
      <c r="B18" s="22" t="s">
        <v>2100</v>
      </c>
      <c r="C18" s="22" t="s">
        <v>3143</v>
      </c>
      <c r="D18" s="33">
        <v>43679</v>
      </c>
      <c r="E18" s="60">
        <v>60699.53</v>
      </c>
      <c r="F18" s="5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row>
    <row r="19" spans="1:47" ht="65.25" customHeight="1" x14ac:dyDescent="0.25">
      <c r="A19" s="24" t="s">
        <v>16</v>
      </c>
      <c r="B19" s="23" t="s">
        <v>3145</v>
      </c>
      <c r="C19" s="23" t="s">
        <v>3144</v>
      </c>
      <c r="D19" s="26">
        <v>43679</v>
      </c>
      <c r="E19" s="58">
        <v>41406.199999999997</v>
      </c>
      <c r="F19" s="53">
        <v>165694876</v>
      </c>
    </row>
    <row r="20" spans="1:47" ht="124.5" customHeight="1" x14ac:dyDescent="0.25">
      <c r="A20" s="21" t="s">
        <v>16</v>
      </c>
      <c r="B20" s="22" t="s">
        <v>2108</v>
      </c>
      <c r="C20" s="22" t="s">
        <v>3146</v>
      </c>
      <c r="D20" s="33">
        <v>43679</v>
      </c>
      <c r="E20" s="60">
        <v>248040.5</v>
      </c>
      <c r="F20" s="54">
        <v>165694876</v>
      </c>
    </row>
    <row r="21" spans="1:47" ht="66" customHeight="1" x14ac:dyDescent="0.25">
      <c r="A21" s="24" t="s">
        <v>16</v>
      </c>
      <c r="B21" s="23" t="s">
        <v>3148</v>
      </c>
      <c r="C21" s="23" t="s">
        <v>3147</v>
      </c>
      <c r="D21" s="26">
        <v>43679</v>
      </c>
      <c r="E21" s="58">
        <v>21273.82</v>
      </c>
      <c r="F21" s="53">
        <v>165694876</v>
      </c>
    </row>
    <row r="22" spans="1:47" ht="104.25" customHeight="1" x14ac:dyDescent="0.25">
      <c r="A22" s="21" t="s">
        <v>16</v>
      </c>
      <c r="B22" s="22" t="s">
        <v>2106</v>
      </c>
      <c r="C22" s="22" t="s">
        <v>3149</v>
      </c>
      <c r="D22" s="33">
        <v>43679</v>
      </c>
      <c r="E22" s="60">
        <v>154000.44</v>
      </c>
      <c r="F22" s="54">
        <v>165694876</v>
      </c>
    </row>
    <row r="23" spans="1:47" ht="54" customHeight="1" x14ac:dyDescent="0.25">
      <c r="A23" s="24" t="s">
        <v>16</v>
      </c>
      <c r="B23" s="23" t="s">
        <v>2915</v>
      </c>
      <c r="C23" s="23" t="s">
        <v>3150</v>
      </c>
      <c r="D23" s="26">
        <v>43679</v>
      </c>
      <c r="E23" s="58">
        <v>3874</v>
      </c>
      <c r="F23" s="53">
        <v>165694876</v>
      </c>
    </row>
    <row r="24" spans="1:47" ht="45.75" customHeight="1" x14ac:dyDescent="0.25">
      <c r="A24" s="21" t="s">
        <v>16</v>
      </c>
      <c r="B24" s="22" t="s">
        <v>2813</v>
      </c>
      <c r="C24" s="22" t="s">
        <v>3151</v>
      </c>
      <c r="D24" s="33">
        <v>43679</v>
      </c>
      <c r="E24" s="60">
        <v>21203.53</v>
      </c>
      <c r="F24" s="54">
        <v>165694876</v>
      </c>
    </row>
    <row r="25" spans="1:47" ht="117.75" customHeight="1" x14ac:dyDescent="0.25">
      <c r="A25" s="24" t="s">
        <v>16</v>
      </c>
      <c r="B25" s="23" t="s">
        <v>1980</v>
      </c>
      <c r="C25" s="23" t="s">
        <v>3152</v>
      </c>
      <c r="D25" s="26">
        <v>43682</v>
      </c>
      <c r="E25" s="58">
        <v>1370263.53</v>
      </c>
      <c r="F25" s="53">
        <v>165694876</v>
      </c>
    </row>
    <row r="26" spans="1:47" ht="54.75" customHeight="1" x14ac:dyDescent="0.25">
      <c r="A26" s="21" t="s">
        <v>16</v>
      </c>
      <c r="B26" s="22" t="s">
        <v>3154</v>
      </c>
      <c r="C26" s="22" t="s">
        <v>3153</v>
      </c>
      <c r="D26" s="33">
        <v>43686</v>
      </c>
      <c r="E26" s="60">
        <v>61011.59</v>
      </c>
      <c r="F26" s="54">
        <v>165694876</v>
      </c>
    </row>
    <row r="27" spans="1:47" ht="76.5" customHeight="1" x14ac:dyDescent="0.25">
      <c r="A27" s="24" t="s">
        <v>16</v>
      </c>
      <c r="B27" s="23" t="s">
        <v>3034</v>
      </c>
      <c r="C27" s="23" t="s">
        <v>3155</v>
      </c>
      <c r="D27" s="26">
        <v>43686</v>
      </c>
      <c r="E27" s="58">
        <v>943646.25</v>
      </c>
      <c r="F27" s="53">
        <v>165694876</v>
      </c>
    </row>
    <row r="28" spans="1:47" ht="54.75" customHeight="1" x14ac:dyDescent="0.25">
      <c r="A28" s="21" t="s">
        <v>16</v>
      </c>
      <c r="B28" s="22" t="s">
        <v>3036</v>
      </c>
      <c r="C28" s="22" t="s">
        <v>3156</v>
      </c>
      <c r="D28" s="33">
        <v>43686</v>
      </c>
      <c r="E28" s="60">
        <v>5760.9</v>
      </c>
      <c r="F28" s="54">
        <v>165694876</v>
      </c>
    </row>
    <row r="29" spans="1:47" ht="48" customHeight="1" x14ac:dyDescent="0.25">
      <c r="A29" s="24" t="s">
        <v>16</v>
      </c>
      <c r="B29" s="23" t="s">
        <v>2913</v>
      </c>
      <c r="C29" s="23" t="s">
        <v>3157</v>
      </c>
      <c r="D29" s="26">
        <v>43686</v>
      </c>
      <c r="E29" s="58">
        <v>195101.45</v>
      </c>
      <c r="F29" s="53">
        <v>165694876</v>
      </c>
    </row>
    <row r="30" spans="1:47" ht="58.5" customHeight="1" x14ac:dyDescent="0.25">
      <c r="A30" s="21" t="s">
        <v>16</v>
      </c>
      <c r="B30" s="22" t="s">
        <v>2917</v>
      </c>
      <c r="C30" s="22" t="s">
        <v>3158</v>
      </c>
      <c r="D30" s="33">
        <v>43686</v>
      </c>
      <c r="E30" s="60">
        <v>716794.05</v>
      </c>
      <c r="F30" s="54">
        <v>165694876</v>
      </c>
    </row>
    <row r="31" spans="1:47" ht="64.5" customHeight="1" x14ac:dyDescent="0.25">
      <c r="A31" s="24" t="s">
        <v>16</v>
      </c>
      <c r="B31" s="23" t="s">
        <v>1970</v>
      </c>
      <c r="C31" s="23" t="s">
        <v>3159</v>
      </c>
      <c r="D31" s="26">
        <v>43686</v>
      </c>
      <c r="E31" s="58">
        <v>30049.8</v>
      </c>
      <c r="F31" s="53">
        <v>165694876</v>
      </c>
    </row>
    <row r="32" spans="1:47" ht="41.25" customHeight="1" x14ac:dyDescent="0.25">
      <c r="A32" s="21" t="s">
        <v>16</v>
      </c>
      <c r="B32" s="22" t="s">
        <v>2106</v>
      </c>
      <c r="C32" s="22" t="s">
        <v>3160</v>
      </c>
      <c r="D32" s="33">
        <v>43686</v>
      </c>
      <c r="E32" s="60">
        <v>15080</v>
      </c>
      <c r="F32" s="54">
        <v>165694876</v>
      </c>
    </row>
    <row r="33" spans="1:6" ht="66" customHeight="1" x14ac:dyDescent="0.25">
      <c r="A33" s="24" t="s">
        <v>16</v>
      </c>
      <c r="B33" s="23" t="s">
        <v>1968</v>
      </c>
      <c r="C33" s="23" t="s">
        <v>3161</v>
      </c>
      <c r="D33" s="26">
        <v>43686</v>
      </c>
      <c r="E33" s="58">
        <v>29358.58</v>
      </c>
      <c r="F33" s="53">
        <v>165694876</v>
      </c>
    </row>
    <row r="34" spans="1:6" ht="72" customHeight="1" x14ac:dyDescent="0.25">
      <c r="A34" s="21" t="s">
        <v>16</v>
      </c>
      <c r="B34" s="22" t="s">
        <v>1879</v>
      </c>
      <c r="C34" s="22" t="s">
        <v>3162</v>
      </c>
      <c r="D34" s="33">
        <v>43686</v>
      </c>
      <c r="E34" s="60">
        <v>6000</v>
      </c>
      <c r="F34" s="54">
        <v>165694876</v>
      </c>
    </row>
    <row r="35" spans="1:6" ht="59.25" customHeight="1" x14ac:dyDescent="0.25">
      <c r="A35" s="24" t="s">
        <v>16</v>
      </c>
      <c r="B35" s="23" t="s">
        <v>3023</v>
      </c>
      <c r="C35" s="23" t="s">
        <v>3163</v>
      </c>
      <c r="D35" s="26">
        <v>43686</v>
      </c>
      <c r="E35" s="58">
        <v>302138</v>
      </c>
      <c r="F35" s="53">
        <v>165694876</v>
      </c>
    </row>
    <row r="36" spans="1:6" ht="78" customHeight="1" x14ac:dyDescent="0.25">
      <c r="A36" s="21" t="s">
        <v>16</v>
      </c>
      <c r="B36" s="22" t="s">
        <v>1984</v>
      </c>
      <c r="C36" s="22" t="s">
        <v>3164</v>
      </c>
      <c r="D36" s="33">
        <v>43686</v>
      </c>
      <c r="E36" s="60">
        <v>111198.35</v>
      </c>
      <c r="F36" s="54">
        <v>165694876</v>
      </c>
    </row>
    <row r="37" spans="1:6" ht="41.25" customHeight="1" x14ac:dyDescent="0.25">
      <c r="A37" s="24" t="s">
        <v>16</v>
      </c>
      <c r="B37" s="23" t="s">
        <v>3166</v>
      </c>
      <c r="C37" s="23" t="s">
        <v>3165</v>
      </c>
      <c r="D37" s="26">
        <v>43686</v>
      </c>
      <c r="E37" s="58">
        <v>2171174.4</v>
      </c>
      <c r="F37" s="53">
        <v>165694876</v>
      </c>
    </row>
    <row r="38" spans="1:6" ht="62.25" customHeight="1" x14ac:dyDescent="0.25">
      <c r="A38" s="21" t="s">
        <v>16</v>
      </c>
      <c r="B38" s="22" t="s">
        <v>3168</v>
      </c>
      <c r="C38" s="22" t="s">
        <v>3167</v>
      </c>
      <c r="D38" s="33">
        <v>43686</v>
      </c>
      <c r="E38" s="60">
        <v>16286.4</v>
      </c>
      <c r="F38" s="54">
        <v>165694876</v>
      </c>
    </row>
    <row r="39" spans="1:6" ht="58.5" customHeight="1" x14ac:dyDescent="0.25">
      <c r="A39" s="24" t="s">
        <v>16</v>
      </c>
      <c r="B39" s="23" t="s">
        <v>2791</v>
      </c>
      <c r="C39" s="23" t="s">
        <v>3169</v>
      </c>
      <c r="D39" s="26">
        <v>43686</v>
      </c>
      <c r="E39" s="58">
        <v>110230.07</v>
      </c>
      <c r="F39" s="53">
        <v>165694876</v>
      </c>
    </row>
    <row r="40" spans="1:6" ht="36" customHeight="1" x14ac:dyDescent="0.25">
      <c r="A40" s="21" t="s">
        <v>3170</v>
      </c>
      <c r="B40" s="22" t="s">
        <v>3119</v>
      </c>
      <c r="C40" s="22" t="s">
        <v>3119</v>
      </c>
      <c r="D40" s="33">
        <v>43691</v>
      </c>
      <c r="E40" s="60">
        <v>0</v>
      </c>
      <c r="F40" s="54">
        <v>165694876</v>
      </c>
    </row>
    <row r="41" spans="1:6" ht="31.5" customHeight="1" x14ac:dyDescent="0.25">
      <c r="A41" s="24" t="s">
        <v>3171</v>
      </c>
      <c r="B41" s="23" t="s">
        <v>3119</v>
      </c>
      <c r="C41" s="23" t="s">
        <v>3119</v>
      </c>
      <c r="D41" s="26">
        <v>43691</v>
      </c>
      <c r="E41" s="58">
        <v>0</v>
      </c>
      <c r="F41" s="53">
        <v>165694876</v>
      </c>
    </row>
    <row r="42" spans="1:6" ht="28.5" customHeight="1" x14ac:dyDescent="0.25">
      <c r="A42" s="21" t="s">
        <v>3172</v>
      </c>
      <c r="B42" s="22" t="s">
        <v>3119</v>
      </c>
      <c r="C42" s="22" t="s">
        <v>3119</v>
      </c>
      <c r="D42" s="33">
        <v>43691</v>
      </c>
      <c r="E42" s="60">
        <v>0</v>
      </c>
      <c r="F42" s="54">
        <v>165694876</v>
      </c>
    </row>
    <row r="43" spans="1:6" ht="27.75" customHeight="1" x14ac:dyDescent="0.25">
      <c r="A43" s="24" t="s">
        <v>3173</v>
      </c>
      <c r="B43" s="23" t="s">
        <v>1962</v>
      </c>
      <c r="C43" s="23" t="s">
        <v>1982</v>
      </c>
      <c r="D43" s="26">
        <v>43691</v>
      </c>
      <c r="E43" s="58">
        <v>10210.14</v>
      </c>
      <c r="F43" s="53">
        <v>165694876</v>
      </c>
    </row>
    <row r="44" spans="1:6" ht="40.5" customHeight="1" x14ac:dyDescent="0.25">
      <c r="A44" s="21" t="s">
        <v>16</v>
      </c>
      <c r="B44" s="22" t="s">
        <v>2783</v>
      </c>
      <c r="C44" s="22" t="s">
        <v>2782</v>
      </c>
      <c r="D44" s="33">
        <v>43692</v>
      </c>
      <c r="E44" s="60">
        <v>300000</v>
      </c>
      <c r="F44" s="54">
        <v>165694876</v>
      </c>
    </row>
    <row r="45" spans="1:6" ht="61.5" customHeight="1" x14ac:dyDescent="0.25">
      <c r="A45" s="24" t="s">
        <v>16</v>
      </c>
      <c r="B45" s="23" t="s">
        <v>2930</v>
      </c>
      <c r="C45" s="23" t="s">
        <v>2784</v>
      </c>
      <c r="D45" s="26">
        <v>43692</v>
      </c>
      <c r="E45" s="58">
        <v>200000</v>
      </c>
      <c r="F45" s="53">
        <v>165694876</v>
      </c>
    </row>
    <row r="46" spans="1:6" ht="87" customHeight="1" x14ac:dyDescent="0.25">
      <c r="A46" s="21" t="s">
        <v>16</v>
      </c>
      <c r="B46" s="22" t="s">
        <v>1995</v>
      </c>
      <c r="C46" s="22" t="s">
        <v>3174</v>
      </c>
      <c r="D46" s="33">
        <v>43686</v>
      </c>
      <c r="E46" s="60">
        <v>334062.40999999997</v>
      </c>
      <c r="F46" s="54">
        <v>165695368</v>
      </c>
    </row>
    <row r="47" spans="1:6" ht="30.75" customHeight="1" x14ac:dyDescent="0.25">
      <c r="A47" s="21" t="s">
        <v>25</v>
      </c>
      <c r="B47" s="22" t="s">
        <v>1648</v>
      </c>
      <c r="C47" s="22" t="s">
        <v>1998</v>
      </c>
      <c r="D47" s="33">
        <v>43692</v>
      </c>
      <c r="E47" s="60">
        <v>553212.36</v>
      </c>
      <c r="F47" s="54">
        <v>165841941</v>
      </c>
    </row>
    <row r="48" spans="1:6" ht="34.5" customHeight="1" x14ac:dyDescent="0.25">
      <c r="A48" s="24" t="s">
        <v>25</v>
      </c>
      <c r="B48" s="23" t="s">
        <v>1648</v>
      </c>
      <c r="C48" s="23" t="s">
        <v>1998</v>
      </c>
      <c r="D48" s="26">
        <v>43679</v>
      </c>
      <c r="E48" s="58">
        <v>1500000</v>
      </c>
      <c r="F48" s="53" t="s">
        <v>8</v>
      </c>
    </row>
    <row r="49" spans="1:6" ht="38.25" customHeight="1" x14ac:dyDescent="0.25">
      <c r="A49" s="21" t="s">
        <v>25</v>
      </c>
      <c r="B49" s="22" t="s">
        <v>1648</v>
      </c>
      <c r="C49" s="22" t="s">
        <v>26</v>
      </c>
      <c r="D49" s="33">
        <v>43679</v>
      </c>
      <c r="E49" s="60">
        <v>6500003</v>
      </c>
      <c r="F49" s="54" t="s">
        <v>8</v>
      </c>
    </row>
    <row r="50" spans="1:6" ht="42.75" customHeight="1" x14ac:dyDescent="0.25">
      <c r="A50" s="24" t="s">
        <v>25</v>
      </c>
      <c r="B50" s="23" t="s">
        <v>1648</v>
      </c>
      <c r="C50" s="23" t="s">
        <v>26</v>
      </c>
      <c r="D50" s="26">
        <v>43682</v>
      </c>
      <c r="E50" s="58">
        <v>1300000</v>
      </c>
      <c r="F50" s="53" t="s">
        <v>8</v>
      </c>
    </row>
    <row r="51" spans="1:6" ht="34.5" customHeight="1" x14ac:dyDescent="0.25">
      <c r="A51" s="21" t="s">
        <v>25</v>
      </c>
      <c r="B51" s="22" t="s">
        <v>1648</v>
      </c>
      <c r="C51" s="22" t="s">
        <v>26</v>
      </c>
      <c r="D51" s="33">
        <v>43686</v>
      </c>
      <c r="E51" s="60">
        <v>334062.40999999997</v>
      </c>
      <c r="F51" s="54" t="s">
        <v>8</v>
      </c>
    </row>
    <row r="52" spans="1:6" ht="33.75" customHeight="1" x14ac:dyDescent="0.25">
      <c r="A52" s="24" t="s">
        <v>25</v>
      </c>
      <c r="B52" s="23" t="s">
        <v>1648</v>
      </c>
      <c r="C52" s="23" t="s">
        <v>771</v>
      </c>
      <c r="D52" s="26">
        <v>43686</v>
      </c>
      <c r="E52" s="58">
        <v>4665938.7300000004</v>
      </c>
      <c r="F52" s="53" t="s">
        <v>8</v>
      </c>
    </row>
    <row r="53" spans="1:6" ht="39" customHeight="1" x14ac:dyDescent="0.25">
      <c r="A53" s="21" t="s">
        <v>25</v>
      </c>
      <c r="B53" s="22" t="s">
        <v>1648</v>
      </c>
      <c r="C53" s="22" t="s">
        <v>26</v>
      </c>
      <c r="D53" s="33">
        <v>43691</v>
      </c>
      <c r="E53" s="60">
        <v>2550000.2599999998</v>
      </c>
      <c r="F53" s="54" t="s">
        <v>8</v>
      </c>
    </row>
    <row r="54" spans="1:6" ht="30.75" customHeight="1" x14ac:dyDescent="0.25">
      <c r="A54" s="24" t="s">
        <v>3175</v>
      </c>
      <c r="B54" s="23" t="s">
        <v>3119</v>
      </c>
      <c r="C54" s="23" t="s">
        <v>3119</v>
      </c>
      <c r="D54" s="26">
        <v>43690</v>
      </c>
      <c r="E54" s="58">
        <v>0</v>
      </c>
      <c r="F54" s="53" t="s">
        <v>9</v>
      </c>
    </row>
    <row r="55" spans="1:6" ht="37.5" customHeight="1" x14ac:dyDescent="0.25">
      <c r="A55" s="21" t="s">
        <v>3176</v>
      </c>
      <c r="B55" s="22" t="s">
        <v>3119</v>
      </c>
      <c r="C55" s="22" t="s">
        <v>3119</v>
      </c>
      <c r="D55" s="33">
        <v>43690</v>
      </c>
      <c r="E55" s="60">
        <v>0</v>
      </c>
      <c r="F55" s="54" t="s">
        <v>9</v>
      </c>
    </row>
    <row r="56" spans="1:6" ht="33.75" customHeight="1" x14ac:dyDescent="0.25">
      <c r="A56" s="24" t="s">
        <v>3177</v>
      </c>
      <c r="B56" s="23" t="s">
        <v>3119</v>
      </c>
      <c r="C56" s="23" t="s">
        <v>3119</v>
      </c>
      <c r="D56" s="26">
        <v>43690</v>
      </c>
      <c r="E56" s="58">
        <v>0</v>
      </c>
      <c r="F56" s="53" t="s">
        <v>9</v>
      </c>
    </row>
    <row r="57" spans="1:6" ht="39.75" customHeight="1" x14ac:dyDescent="0.25">
      <c r="A57" s="21" t="s">
        <v>3178</v>
      </c>
      <c r="B57" s="22" t="s">
        <v>3119</v>
      </c>
      <c r="C57" s="22" t="s">
        <v>3119</v>
      </c>
      <c r="D57" s="33">
        <v>43690</v>
      </c>
      <c r="E57" s="60">
        <v>0</v>
      </c>
      <c r="F57" s="54" t="s">
        <v>9</v>
      </c>
    </row>
    <row r="58" spans="1:6" ht="34.5" customHeight="1" x14ac:dyDescent="0.25">
      <c r="A58" s="24" t="s">
        <v>2823</v>
      </c>
      <c r="B58" s="23" t="s">
        <v>2825</v>
      </c>
      <c r="C58" s="23" t="s">
        <v>3179</v>
      </c>
      <c r="D58" s="26">
        <v>43691</v>
      </c>
      <c r="E58" s="58">
        <v>1981732.54</v>
      </c>
      <c r="F58" s="53" t="s">
        <v>9</v>
      </c>
    </row>
    <row r="59" spans="1:6" ht="25.5" customHeight="1" x14ac:dyDescent="0.25">
      <c r="A59" s="21" t="s">
        <v>3180</v>
      </c>
      <c r="B59" s="22" t="s">
        <v>3181</v>
      </c>
      <c r="C59" s="22" t="s">
        <v>3179</v>
      </c>
      <c r="D59" s="33">
        <v>43691</v>
      </c>
      <c r="E59" s="60">
        <v>5537.5</v>
      </c>
      <c r="F59" s="54" t="s">
        <v>9</v>
      </c>
    </row>
    <row r="60" spans="1:6" ht="23.25" customHeight="1" x14ac:dyDescent="0.25">
      <c r="A60" s="24" t="s">
        <v>3182</v>
      </c>
      <c r="B60" s="23" t="s">
        <v>3119</v>
      </c>
      <c r="C60" s="23" t="s">
        <v>3119</v>
      </c>
      <c r="D60" s="26">
        <v>43691</v>
      </c>
      <c r="E60" s="58">
        <v>0</v>
      </c>
      <c r="F60" s="53" t="s">
        <v>9</v>
      </c>
    </row>
    <row r="61" spans="1:6" ht="36" customHeight="1" x14ac:dyDescent="0.25">
      <c r="A61" s="21" t="s">
        <v>3183</v>
      </c>
      <c r="B61" s="22" t="s">
        <v>3119</v>
      </c>
      <c r="C61" s="22" t="s">
        <v>3119</v>
      </c>
      <c r="D61" s="33">
        <v>43691</v>
      </c>
      <c r="E61" s="60">
        <v>0</v>
      </c>
      <c r="F61" s="54" t="s">
        <v>9</v>
      </c>
    </row>
    <row r="62" spans="1:6" ht="32.25" customHeight="1" x14ac:dyDescent="0.25">
      <c r="A62" s="24" t="s">
        <v>3184</v>
      </c>
      <c r="B62" s="23" t="s">
        <v>3185</v>
      </c>
      <c r="C62" s="23" t="s">
        <v>3179</v>
      </c>
      <c r="D62" s="26">
        <v>43691</v>
      </c>
      <c r="E62" s="58">
        <v>6354.2</v>
      </c>
      <c r="F62" s="53" t="s">
        <v>9</v>
      </c>
    </row>
    <row r="63" spans="1:6" ht="29.25" customHeight="1" x14ac:dyDescent="0.25">
      <c r="A63" s="21" t="s">
        <v>3186</v>
      </c>
      <c r="B63" s="22" t="s">
        <v>3187</v>
      </c>
      <c r="C63" s="22" t="s">
        <v>3179</v>
      </c>
      <c r="D63" s="33">
        <v>43691</v>
      </c>
      <c r="E63" s="60">
        <v>4200.6000000000004</v>
      </c>
      <c r="F63" s="54" t="s">
        <v>9</v>
      </c>
    </row>
    <row r="64" spans="1:6" ht="33" customHeight="1" x14ac:dyDescent="0.25">
      <c r="A64" s="24" t="s">
        <v>3188</v>
      </c>
      <c r="B64" s="23" t="s">
        <v>3189</v>
      </c>
      <c r="C64" s="23" t="s">
        <v>3179</v>
      </c>
      <c r="D64" s="26">
        <v>43691</v>
      </c>
      <c r="E64" s="58">
        <v>5878.4</v>
      </c>
      <c r="F64" s="53" t="s">
        <v>9</v>
      </c>
    </row>
    <row r="65" spans="1:6" ht="32.25" customHeight="1" x14ac:dyDescent="0.25">
      <c r="A65" s="21" t="s">
        <v>3190</v>
      </c>
      <c r="B65" s="22" t="s">
        <v>3191</v>
      </c>
      <c r="C65" s="22" t="s">
        <v>3179</v>
      </c>
      <c r="D65" s="33">
        <v>43691</v>
      </c>
      <c r="E65" s="60">
        <v>8379.5</v>
      </c>
      <c r="F65" s="54" t="s">
        <v>9</v>
      </c>
    </row>
    <row r="66" spans="1:6" ht="33.75" customHeight="1" x14ac:dyDescent="0.25">
      <c r="A66" s="24" t="s">
        <v>3192</v>
      </c>
      <c r="B66" s="23" t="s">
        <v>3193</v>
      </c>
      <c r="C66" s="23" t="s">
        <v>3179</v>
      </c>
      <c r="D66" s="26">
        <v>43691</v>
      </c>
      <c r="E66" s="58">
        <v>3866.1</v>
      </c>
      <c r="F66" s="53" t="s">
        <v>9</v>
      </c>
    </row>
    <row r="67" spans="1:6" ht="36.75" customHeight="1" x14ac:dyDescent="0.25">
      <c r="A67" s="21" t="s">
        <v>3194</v>
      </c>
      <c r="B67" s="22" t="s">
        <v>3195</v>
      </c>
      <c r="C67" s="22" t="s">
        <v>3179</v>
      </c>
      <c r="D67" s="33">
        <v>43691</v>
      </c>
      <c r="E67" s="60">
        <v>4294</v>
      </c>
      <c r="F67" s="54" t="s">
        <v>9</v>
      </c>
    </row>
    <row r="68" spans="1:6" ht="35.25" customHeight="1" x14ac:dyDescent="0.25">
      <c r="A68" s="24" t="s">
        <v>3196</v>
      </c>
      <c r="B68" s="23" t="s">
        <v>3197</v>
      </c>
      <c r="C68" s="23" t="s">
        <v>3179</v>
      </c>
      <c r="D68" s="26">
        <v>43691</v>
      </c>
      <c r="E68" s="58">
        <v>10812</v>
      </c>
      <c r="F68" s="53" t="s">
        <v>9</v>
      </c>
    </row>
    <row r="69" spans="1:6" ht="25.5" customHeight="1" x14ac:dyDescent="0.25">
      <c r="A69" s="21" t="s">
        <v>3198</v>
      </c>
      <c r="B69" s="22" t="s">
        <v>3119</v>
      </c>
      <c r="C69" s="22" t="s">
        <v>3119</v>
      </c>
      <c r="D69" s="33">
        <v>43691</v>
      </c>
      <c r="E69" s="60">
        <v>0</v>
      </c>
      <c r="F69" s="54" t="s">
        <v>9</v>
      </c>
    </row>
    <row r="70" spans="1:6" ht="38.25" customHeight="1" x14ac:dyDescent="0.25">
      <c r="A70" s="24" t="s">
        <v>3199</v>
      </c>
      <c r="B70" s="23" t="s">
        <v>3119</v>
      </c>
      <c r="C70" s="23" t="s">
        <v>3119</v>
      </c>
      <c r="D70" s="26">
        <v>43691</v>
      </c>
      <c r="E70" s="58">
        <v>0</v>
      </c>
      <c r="F70" s="53" t="s">
        <v>9</v>
      </c>
    </row>
    <row r="71" spans="1:6" ht="30" customHeight="1" x14ac:dyDescent="0.25">
      <c r="A71" s="21" t="s">
        <v>3200</v>
      </c>
      <c r="B71" s="22" t="s">
        <v>3201</v>
      </c>
      <c r="C71" s="22" t="s">
        <v>3179</v>
      </c>
      <c r="D71" s="33">
        <v>43691</v>
      </c>
      <c r="E71" s="60">
        <v>16029.2</v>
      </c>
      <c r="F71" s="54" t="s">
        <v>9</v>
      </c>
    </row>
    <row r="72" spans="1:6" ht="34.5" customHeight="1" x14ac:dyDescent="0.25">
      <c r="A72" s="24" t="s">
        <v>3202</v>
      </c>
      <c r="B72" s="23" t="s">
        <v>3203</v>
      </c>
      <c r="C72" s="23" t="s">
        <v>3179</v>
      </c>
      <c r="D72" s="26">
        <v>43691</v>
      </c>
      <c r="E72" s="58">
        <v>7970.5</v>
      </c>
      <c r="F72" s="53" t="s">
        <v>9</v>
      </c>
    </row>
    <row r="73" spans="1:6" ht="30.75" customHeight="1" x14ac:dyDescent="0.25">
      <c r="A73" s="21" t="s">
        <v>3204</v>
      </c>
      <c r="B73" s="22" t="s">
        <v>3205</v>
      </c>
      <c r="C73" s="22" t="s">
        <v>3179</v>
      </c>
      <c r="D73" s="33">
        <v>43691</v>
      </c>
      <c r="E73" s="60">
        <v>4175.8999999999996</v>
      </c>
      <c r="F73" s="54" t="s">
        <v>9</v>
      </c>
    </row>
    <row r="74" spans="1:6" ht="32.25" customHeight="1" x14ac:dyDescent="0.25">
      <c r="A74" s="24" t="s">
        <v>3206</v>
      </c>
      <c r="B74" s="23" t="s">
        <v>3207</v>
      </c>
      <c r="C74" s="23" t="s">
        <v>3179</v>
      </c>
      <c r="D74" s="26">
        <v>43691</v>
      </c>
      <c r="E74" s="58">
        <v>6041.7</v>
      </c>
      <c r="F74" s="53" t="s">
        <v>9</v>
      </c>
    </row>
    <row r="75" spans="1:6" ht="35.25" customHeight="1" x14ac:dyDescent="0.25">
      <c r="A75" s="21" t="s">
        <v>3208</v>
      </c>
      <c r="B75" s="22" t="s">
        <v>3210</v>
      </c>
      <c r="C75" s="22" t="s">
        <v>3209</v>
      </c>
      <c r="D75" s="33">
        <v>43691</v>
      </c>
      <c r="E75" s="60">
        <v>5067.8999999999996</v>
      </c>
      <c r="F75" s="54" t="s">
        <v>9</v>
      </c>
    </row>
    <row r="76" spans="1:6" ht="33.75" customHeight="1" x14ac:dyDescent="0.25">
      <c r="A76" s="24" t="s">
        <v>3211</v>
      </c>
      <c r="B76" s="23" t="s">
        <v>3212</v>
      </c>
      <c r="C76" s="23" t="s">
        <v>3179</v>
      </c>
      <c r="D76" s="26">
        <v>43691</v>
      </c>
      <c r="E76" s="58">
        <v>5280.6</v>
      </c>
      <c r="F76" s="53" t="s">
        <v>9</v>
      </c>
    </row>
    <row r="77" spans="1:6" ht="34.5" customHeight="1" x14ac:dyDescent="0.25">
      <c r="A77" s="21" t="s">
        <v>3213</v>
      </c>
      <c r="B77" s="22" t="s">
        <v>3214</v>
      </c>
      <c r="C77" s="22" t="s">
        <v>3179</v>
      </c>
      <c r="D77" s="33">
        <v>43691</v>
      </c>
      <c r="E77" s="60">
        <v>5954.3</v>
      </c>
      <c r="F77" s="54" t="s">
        <v>9</v>
      </c>
    </row>
    <row r="78" spans="1:6" ht="36.75" customHeight="1" x14ac:dyDescent="0.25">
      <c r="A78" s="24" t="s">
        <v>3215</v>
      </c>
      <c r="B78" s="23" t="s">
        <v>3216</v>
      </c>
      <c r="C78" s="23" t="s">
        <v>3179</v>
      </c>
      <c r="D78" s="26">
        <v>43691</v>
      </c>
      <c r="E78" s="58">
        <v>5812.7</v>
      </c>
      <c r="F78" s="53" t="s">
        <v>9</v>
      </c>
    </row>
    <row r="79" spans="1:6" ht="32.25" customHeight="1" x14ac:dyDescent="0.25">
      <c r="A79" s="21" t="s">
        <v>3217</v>
      </c>
      <c r="B79" s="22" t="s">
        <v>3218</v>
      </c>
      <c r="C79" s="22" t="s">
        <v>3179</v>
      </c>
      <c r="D79" s="33">
        <v>43691</v>
      </c>
      <c r="E79" s="60">
        <v>7144.2</v>
      </c>
      <c r="F79" s="54" t="s">
        <v>9</v>
      </c>
    </row>
    <row r="80" spans="1:6" ht="33.75" customHeight="1" x14ac:dyDescent="0.25">
      <c r="A80" s="24" t="s">
        <v>3219</v>
      </c>
      <c r="B80" s="23" t="s">
        <v>3220</v>
      </c>
      <c r="C80" s="23" t="s">
        <v>3179</v>
      </c>
      <c r="D80" s="26">
        <v>43691</v>
      </c>
      <c r="E80" s="58">
        <v>8438.2999999999993</v>
      </c>
      <c r="F80" s="53" t="s">
        <v>9</v>
      </c>
    </row>
    <row r="81" spans="1:6" ht="35.25" customHeight="1" x14ac:dyDescent="0.25">
      <c r="A81" s="21" t="s">
        <v>3221</v>
      </c>
      <c r="B81" s="22" t="s">
        <v>3222</v>
      </c>
      <c r="C81" s="22" t="s">
        <v>3179</v>
      </c>
      <c r="D81" s="33">
        <v>43691</v>
      </c>
      <c r="E81" s="60">
        <v>11268.8</v>
      </c>
      <c r="F81" s="54" t="s">
        <v>9</v>
      </c>
    </row>
    <row r="82" spans="1:6" ht="36" customHeight="1" x14ac:dyDescent="0.25">
      <c r="A82" s="24" t="s">
        <v>3223</v>
      </c>
      <c r="B82" s="23" t="s">
        <v>3224</v>
      </c>
      <c r="C82" s="23" t="s">
        <v>3179</v>
      </c>
      <c r="D82" s="26">
        <v>43691</v>
      </c>
      <c r="E82" s="58">
        <v>6887.1</v>
      </c>
      <c r="F82" s="53" t="s">
        <v>9</v>
      </c>
    </row>
    <row r="83" spans="1:6" ht="29.25" customHeight="1" x14ac:dyDescent="0.25">
      <c r="A83" s="21" t="s">
        <v>3225</v>
      </c>
      <c r="B83" s="22" t="s">
        <v>3226</v>
      </c>
      <c r="C83" s="22" t="s">
        <v>3179</v>
      </c>
      <c r="D83" s="33">
        <v>43691</v>
      </c>
      <c r="E83" s="60">
        <v>4144.7</v>
      </c>
      <c r="F83" s="54" t="s">
        <v>9</v>
      </c>
    </row>
    <row r="84" spans="1:6" ht="30" customHeight="1" x14ac:dyDescent="0.25">
      <c r="A84" s="24" t="s">
        <v>3227</v>
      </c>
      <c r="B84" s="23" t="s">
        <v>3119</v>
      </c>
      <c r="C84" s="23" t="s">
        <v>3119</v>
      </c>
      <c r="D84" s="26">
        <v>43691</v>
      </c>
      <c r="E84" s="58">
        <v>0</v>
      </c>
      <c r="F84" s="53" t="s">
        <v>9</v>
      </c>
    </row>
    <row r="85" spans="1:6" ht="39" customHeight="1" x14ac:dyDescent="0.25">
      <c r="A85" s="21" t="s">
        <v>3228</v>
      </c>
      <c r="B85" s="22" t="s">
        <v>3119</v>
      </c>
      <c r="C85" s="22" t="s">
        <v>3119</v>
      </c>
      <c r="D85" s="33">
        <v>43691</v>
      </c>
      <c r="E85" s="60">
        <v>0</v>
      </c>
      <c r="F85" s="54" t="s">
        <v>9</v>
      </c>
    </row>
    <row r="86" spans="1:6" ht="28.5" customHeight="1" x14ac:dyDescent="0.25">
      <c r="A86" s="24" t="s">
        <v>3229</v>
      </c>
      <c r="B86" s="23" t="s">
        <v>3119</v>
      </c>
      <c r="C86" s="23" t="s">
        <v>3119</v>
      </c>
      <c r="D86" s="26">
        <v>43691</v>
      </c>
      <c r="E86" s="58">
        <v>0</v>
      </c>
      <c r="F86" s="53" t="s">
        <v>9</v>
      </c>
    </row>
    <row r="87" spans="1:6" ht="35.25" customHeight="1" x14ac:dyDescent="0.25">
      <c r="A87" s="21" t="s">
        <v>3230</v>
      </c>
      <c r="B87" s="22" t="s">
        <v>3119</v>
      </c>
      <c r="C87" s="22" t="s">
        <v>3119</v>
      </c>
      <c r="D87" s="33">
        <v>43691</v>
      </c>
      <c r="E87" s="60">
        <v>0</v>
      </c>
      <c r="F87" s="54" t="s">
        <v>9</v>
      </c>
    </row>
    <row r="88" spans="1:6" ht="32.25" customHeight="1" x14ac:dyDescent="0.25">
      <c r="A88" s="24" t="s">
        <v>3231</v>
      </c>
      <c r="B88" s="23" t="s">
        <v>3119</v>
      </c>
      <c r="C88" s="23" t="s">
        <v>3119</v>
      </c>
      <c r="D88" s="26">
        <v>43691</v>
      </c>
      <c r="E88" s="58">
        <v>0</v>
      </c>
      <c r="F88" s="53" t="s">
        <v>9</v>
      </c>
    </row>
    <row r="89" spans="1:6" ht="29.25" customHeight="1" x14ac:dyDescent="0.25">
      <c r="A89" s="21" t="s">
        <v>3232</v>
      </c>
      <c r="B89" s="22" t="s">
        <v>3119</v>
      </c>
      <c r="C89" s="22" t="s">
        <v>3119</v>
      </c>
      <c r="D89" s="33">
        <v>43691</v>
      </c>
      <c r="E89" s="60">
        <v>0</v>
      </c>
      <c r="F89" s="54" t="s">
        <v>9</v>
      </c>
    </row>
    <row r="90" spans="1:6" ht="31.5" customHeight="1" x14ac:dyDescent="0.25">
      <c r="A90" s="24" t="s">
        <v>3233</v>
      </c>
      <c r="B90" s="23" t="s">
        <v>3119</v>
      </c>
      <c r="C90" s="23" t="s">
        <v>3119</v>
      </c>
      <c r="D90" s="26">
        <v>43691</v>
      </c>
      <c r="E90" s="58">
        <v>0</v>
      </c>
      <c r="F90" s="53" t="s">
        <v>9</v>
      </c>
    </row>
    <row r="91" spans="1:6" ht="27" customHeight="1" x14ac:dyDescent="0.25">
      <c r="A91" s="21" t="s">
        <v>3234</v>
      </c>
      <c r="B91" s="22" t="s">
        <v>3119</v>
      </c>
      <c r="C91" s="22" t="s">
        <v>3119</v>
      </c>
      <c r="D91" s="33">
        <v>43691</v>
      </c>
      <c r="E91" s="60">
        <v>0</v>
      </c>
      <c r="F91" s="54" t="s">
        <v>9</v>
      </c>
    </row>
    <row r="92" spans="1:6" ht="30.75" customHeight="1" x14ac:dyDescent="0.25">
      <c r="A92" s="24" t="s">
        <v>3235</v>
      </c>
      <c r="B92" s="23" t="s">
        <v>3119</v>
      </c>
      <c r="C92" s="23" t="s">
        <v>3119</v>
      </c>
      <c r="D92" s="26">
        <v>43691</v>
      </c>
      <c r="E92" s="58">
        <v>0</v>
      </c>
      <c r="F92" s="53" t="s">
        <v>9</v>
      </c>
    </row>
    <row r="93" spans="1:6" ht="32.25" customHeight="1" x14ac:dyDescent="0.25">
      <c r="A93" s="21" t="s">
        <v>3236</v>
      </c>
      <c r="B93" s="22" t="s">
        <v>3119</v>
      </c>
      <c r="C93" s="22" t="s">
        <v>3119</v>
      </c>
      <c r="D93" s="33">
        <v>43691</v>
      </c>
      <c r="E93" s="60">
        <v>0</v>
      </c>
      <c r="F93" s="54" t="s">
        <v>9</v>
      </c>
    </row>
    <row r="94" spans="1:6" ht="36.75" customHeight="1" x14ac:dyDescent="0.25">
      <c r="A94" s="24" t="s">
        <v>3237</v>
      </c>
      <c r="B94" s="23" t="s">
        <v>3119</v>
      </c>
      <c r="C94" s="23" t="s">
        <v>3119</v>
      </c>
      <c r="D94" s="26">
        <v>43691</v>
      </c>
      <c r="E94" s="58">
        <v>0</v>
      </c>
      <c r="F94" s="53" t="s">
        <v>9</v>
      </c>
    </row>
    <row r="95" spans="1:6" ht="34.5" customHeight="1" x14ac:dyDescent="0.25">
      <c r="A95" s="21" t="s">
        <v>3238</v>
      </c>
      <c r="B95" s="22" t="s">
        <v>3119</v>
      </c>
      <c r="C95" s="22" t="s">
        <v>3119</v>
      </c>
      <c r="D95" s="33">
        <v>43691</v>
      </c>
      <c r="E95" s="60">
        <v>0</v>
      </c>
      <c r="F95" s="54" t="s">
        <v>9</v>
      </c>
    </row>
    <row r="96" spans="1:6" ht="35.25" customHeight="1" x14ac:dyDescent="0.25">
      <c r="A96" s="24" t="s">
        <v>3239</v>
      </c>
      <c r="B96" s="23" t="s">
        <v>3240</v>
      </c>
      <c r="C96" s="23" t="s">
        <v>3179</v>
      </c>
      <c r="D96" s="26">
        <v>43691</v>
      </c>
      <c r="E96" s="58">
        <v>6354.2</v>
      </c>
      <c r="F96" s="53" t="s">
        <v>9</v>
      </c>
    </row>
    <row r="97" spans="1:7" ht="30.75" customHeight="1" x14ac:dyDescent="0.25">
      <c r="A97" s="21" t="s">
        <v>3241</v>
      </c>
      <c r="B97" s="22" t="s">
        <v>60</v>
      </c>
      <c r="C97" s="22" t="s">
        <v>3179</v>
      </c>
      <c r="D97" s="33">
        <v>43691</v>
      </c>
      <c r="E97" s="60">
        <v>8083</v>
      </c>
      <c r="F97" s="54" t="s">
        <v>9</v>
      </c>
    </row>
    <row r="98" spans="1:7" ht="33.75" customHeight="1" x14ac:dyDescent="0.25">
      <c r="A98" s="24" t="s">
        <v>3242</v>
      </c>
      <c r="B98" s="23" t="s">
        <v>3243</v>
      </c>
      <c r="C98" s="23" t="s">
        <v>3179</v>
      </c>
      <c r="D98" s="26">
        <v>43691</v>
      </c>
      <c r="E98" s="58">
        <v>12314.9</v>
      </c>
      <c r="F98" s="53" t="s">
        <v>9</v>
      </c>
    </row>
    <row r="99" spans="1:7" ht="34.5" customHeight="1" x14ac:dyDescent="0.25">
      <c r="A99" s="21" t="s">
        <v>3244</v>
      </c>
      <c r="B99" s="22" t="s">
        <v>75</v>
      </c>
      <c r="C99" s="22" t="s">
        <v>3179</v>
      </c>
      <c r="D99" s="33">
        <v>43691</v>
      </c>
      <c r="E99" s="60">
        <v>8011.7</v>
      </c>
      <c r="F99" s="54" t="s">
        <v>9</v>
      </c>
    </row>
    <row r="100" spans="1:7" ht="38.25" customHeight="1" x14ac:dyDescent="0.25">
      <c r="A100" s="24" t="s">
        <v>3245</v>
      </c>
      <c r="B100" s="23" t="s">
        <v>78</v>
      </c>
      <c r="C100" s="23" t="s">
        <v>3179</v>
      </c>
      <c r="D100" s="26">
        <v>43691</v>
      </c>
      <c r="E100" s="58">
        <v>7524.9</v>
      </c>
      <c r="F100" s="53" t="s">
        <v>9</v>
      </c>
    </row>
    <row r="101" spans="1:7" ht="33.75" customHeight="1" x14ac:dyDescent="0.25">
      <c r="A101" s="21" t="s">
        <v>3246</v>
      </c>
      <c r="B101" s="22" t="s">
        <v>590</v>
      </c>
      <c r="C101" s="22" t="s">
        <v>3179</v>
      </c>
      <c r="D101" s="33">
        <v>43691</v>
      </c>
      <c r="E101" s="60">
        <v>8083.1</v>
      </c>
      <c r="F101" s="54" t="s">
        <v>9</v>
      </c>
    </row>
    <row r="102" spans="1:7" ht="31.5" customHeight="1" x14ac:dyDescent="0.25">
      <c r="A102" s="24" t="s">
        <v>3247</v>
      </c>
      <c r="B102" s="23" t="s">
        <v>3248</v>
      </c>
      <c r="C102" s="23" t="s">
        <v>3179</v>
      </c>
      <c r="D102" s="26">
        <v>43691</v>
      </c>
      <c r="E102" s="58">
        <v>5878.4</v>
      </c>
      <c r="F102" s="53" t="s">
        <v>9</v>
      </c>
    </row>
    <row r="103" spans="1:7" ht="41.25" customHeight="1" x14ac:dyDescent="0.25">
      <c r="A103" s="21" t="s">
        <v>3249</v>
      </c>
      <c r="B103" s="22" t="s">
        <v>99</v>
      </c>
      <c r="C103" s="22" t="s">
        <v>3179</v>
      </c>
      <c r="D103" s="33">
        <v>43691</v>
      </c>
      <c r="E103" s="60">
        <v>7940.3</v>
      </c>
      <c r="F103" s="54" t="s">
        <v>9</v>
      </c>
    </row>
    <row r="104" spans="1:7" ht="33.75" customHeight="1" x14ac:dyDescent="0.25">
      <c r="A104" s="24" t="s">
        <v>3250</v>
      </c>
      <c r="B104" s="23" t="s">
        <v>106</v>
      </c>
      <c r="C104" s="23" t="s">
        <v>3179</v>
      </c>
      <c r="D104" s="26">
        <v>43691</v>
      </c>
      <c r="E104" s="58">
        <v>7352.5</v>
      </c>
      <c r="F104" s="53" t="s">
        <v>9</v>
      </c>
    </row>
    <row r="105" spans="1:7" ht="48" customHeight="1" x14ac:dyDescent="0.25">
      <c r="A105" s="21" t="s">
        <v>3251</v>
      </c>
      <c r="B105" s="22" t="s">
        <v>3252</v>
      </c>
      <c r="C105" s="22" t="s">
        <v>3179</v>
      </c>
      <c r="D105" s="33">
        <v>43691</v>
      </c>
      <c r="E105" s="60">
        <v>16029.3</v>
      </c>
      <c r="F105" s="54" t="s">
        <v>9</v>
      </c>
    </row>
    <row r="106" spans="1:7" ht="33" customHeight="1" x14ac:dyDescent="0.25">
      <c r="A106" s="24" t="s">
        <v>3253</v>
      </c>
      <c r="B106" s="23" t="s">
        <v>113</v>
      </c>
      <c r="C106" s="23" t="s">
        <v>3179</v>
      </c>
      <c r="D106" s="26">
        <v>43691</v>
      </c>
      <c r="E106" s="58">
        <v>7489.2</v>
      </c>
      <c r="F106" s="53" t="s">
        <v>9</v>
      </c>
    </row>
    <row r="107" spans="1:7" ht="36" customHeight="1" x14ac:dyDescent="0.25">
      <c r="A107" s="21" t="s">
        <v>3254</v>
      </c>
      <c r="B107" s="22" t="s">
        <v>115</v>
      </c>
      <c r="C107" s="22" t="s">
        <v>3255</v>
      </c>
      <c r="D107" s="33">
        <v>43691</v>
      </c>
      <c r="E107" s="60">
        <v>6241.3</v>
      </c>
      <c r="F107" s="54" t="s">
        <v>9</v>
      </c>
    </row>
    <row r="108" spans="1:7" ht="51.75" customHeight="1" x14ac:dyDescent="0.25">
      <c r="A108" s="24" t="s">
        <v>3256</v>
      </c>
      <c r="B108" s="23" t="s">
        <v>616</v>
      </c>
      <c r="C108" s="23" t="s">
        <v>3179</v>
      </c>
      <c r="D108" s="26">
        <v>43691</v>
      </c>
      <c r="E108" s="58">
        <v>16029.3</v>
      </c>
      <c r="F108" s="53" t="s">
        <v>9</v>
      </c>
      <c r="G108" s="7"/>
    </row>
    <row r="109" spans="1:7" ht="39" customHeight="1" x14ac:dyDescent="0.25">
      <c r="A109" s="21" t="s">
        <v>3257</v>
      </c>
      <c r="B109" s="22" t="s">
        <v>11</v>
      </c>
      <c r="C109" s="22" t="s">
        <v>3255</v>
      </c>
      <c r="D109" s="33">
        <v>43691</v>
      </c>
      <c r="E109" s="60">
        <v>7440.9</v>
      </c>
      <c r="F109" s="54" t="s">
        <v>9</v>
      </c>
    </row>
    <row r="110" spans="1:7" ht="40.5" customHeight="1" x14ac:dyDescent="0.25">
      <c r="A110" s="24" t="s">
        <v>3258</v>
      </c>
      <c r="B110" s="23" t="s">
        <v>119</v>
      </c>
      <c r="C110" s="23" t="s">
        <v>3259</v>
      </c>
      <c r="D110" s="26">
        <v>43691</v>
      </c>
      <c r="E110" s="58">
        <v>5032.8</v>
      </c>
      <c r="F110" s="53" t="s">
        <v>9</v>
      </c>
    </row>
    <row r="111" spans="1:7" ht="45" customHeight="1" x14ac:dyDescent="0.25">
      <c r="A111" s="21" t="s">
        <v>3260</v>
      </c>
      <c r="B111" s="22" t="s">
        <v>127</v>
      </c>
      <c r="C111" s="22" t="s">
        <v>3255</v>
      </c>
      <c r="D111" s="33">
        <v>43691</v>
      </c>
      <c r="E111" s="60">
        <v>8884.5</v>
      </c>
      <c r="F111" s="54" t="s">
        <v>9</v>
      </c>
    </row>
    <row r="112" spans="1:7" ht="49.5" customHeight="1" x14ac:dyDescent="0.25">
      <c r="A112" s="24" t="s">
        <v>3261</v>
      </c>
      <c r="B112" s="23" t="s">
        <v>133</v>
      </c>
      <c r="C112" s="23" t="s">
        <v>3179</v>
      </c>
      <c r="D112" s="26">
        <v>43691</v>
      </c>
      <c r="E112" s="58">
        <v>16029.2</v>
      </c>
      <c r="F112" s="53" t="s">
        <v>9</v>
      </c>
    </row>
    <row r="113" spans="1:6" ht="42" customHeight="1" x14ac:dyDescent="0.25">
      <c r="A113" s="21" t="s">
        <v>3262</v>
      </c>
      <c r="B113" s="22" t="s">
        <v>3263</v>
      </c>
      <c r="C113" s="22" t="s">
        <v>3179</v>
      </c>
      <c r="D113" s="33">
        <v>43691</v>
      </c>
      <c r="E113" s="60">
        <v>16029.2</v>
      </c>
      <c r="F113" s="54" t="s">
        <v>9</v>
      </c>
    </row>
    <row r="114" spans="1:6" ht="31.5" customHeight="1" x14ac:dyDescent="0.25">
      <c r="A114" s="24" t="s">
        <v>3264</v>
      </c>
      <c r="B114" s="23" t="s">
        <v>3119</v>
      </c>
      <c r="C114" s="23" t="s">
        <v>3119</v>
      </c>
      <c r="D114" s="26">
        <v>43691</v>
      </c>
      <c r="E114" s="58">
        <v>0</v>
      </c>
      <c r="F114" s="53" t="s">
        <v>9</v>
      </c>
    </row>
    <row r="115" spans="1:6" ht="34.5" customHeight="1" x14ac:dyDescent="0.25">
      <c r="A115" s="21" t="s">
        <v>3265</v>
      </c>
      <c r="B115" s="22" t="s">
        <v>3119</v>
      </c>
      <c r="C115" s="22" t="s">
        <v>3119</v>
      </c>
      <c r="D115" s="33">
        <v>43691</v>
      </c>
      <c r="E115" s="60">
        <v>0</v>
      </c>
      <c r="F115" s="54" t="s">
        <v>9</v>
      </c>
    </row>
    <row r="116" spans="1:6" ht="30" customHeight="1" x14ac:dyDescent="0.25">
      <c r="A116" s="24" t="s">
        <v>3266</v>
      </c>
      <c r="B116" s="23" t="s">
        <v>3119</v>
      </c>
      <c r="C116" s="23" t="s">
        <v>3119</v>
      </c>
      <c r="D116" s="26">
        <v>43691</v>
      </c>
      <c r="E116" s="58">
        <v>0</v>
      </c>
      <c r="F116" s="53" t="s">
        <v>9</v>
      </c>
    </row>
    <row r="117" spans="1:6" ht="36.75" customHeight="1" x14ac:dyDescent="0.25">
      <c r="A117" s="21" t="s">
        <v>3267</v>
      </c>
      <c r="B117" s="22" t="s">
        <v>3119</v>
      </c>
      <c r="C117" s="22" t="s">
        <v>3119</v>
      </c>
      <c r="D117" s="33">
        <v>43691</v>
      </c>
      <c r="E117" s="60">
        <v>0</v>
      </c>
      <c r="F117" s="54" t="s">
        <v>9</v>
      </c>
    </row>
    <row r="118" spans="1:6" ht="36.75" customHeight="1" x14ac:dyDescent="0.25">
      <c r="A118" s="24" t="s">
        <v>3268</v>
      </c>
      <c r="B118" s="23" t="s">
        <v>3119</v>
      </c>
      <c r="C118" s="23" t="s">
        <v>3119</v>
      </c>
      <c r="D118" s="26">
        <v>43691</v>
      </c>
      <c r="E118" s="58">
        <v>0</v>
      </c>
      <c r="F118" s="53" t="s">
        <v>9</v>
      </c>
    </row>
    <row r="119" spans="1:6" ht="57" customHeight="1" x14ac:dyDescent="0.25">
      <c r="A119" s="21" t="s">
        <v>3269</v>
      </c>
      <c r="B119" s="22" t="s">
        <v>3119</v>
      </c>
      <c r="C119" s="22" t="s">
        <v>3119</v>
      </c>
      <c r="D119" s="33">
        <v>43691</v>
      </c>
      <c r="E119" s="60">
        <v>0</v>
      </c>
      <c r="F119" s="54" t="s">
        <v>9</v>
      </c>
    </row>
    <row r="120" spans="1:6" ht="62.25" customHeight="1" x14ac:dyDescent="0.25">
      <c r="A120" s="24" t="s">
        <v>3270</v>
      </c>
      <c r="B120" s="23" t="s">
        <v>3119</v>
      </c>
      <c r="C120" s="23" t="s">
        <v>3119</v>
      </c>
      <c r="D120" s="26">
        <v>43691</v>
      </c>
      <c r="E120" s="58">
        <v>0</v>
      </c>
      <c r="F120" s="53" t="s">
        <v>9</v>
      </c>
    </row>
    <row r="121" spans="1:6" ht="53.25" customHeight="1" x14ac:dyDescent="0.25">
      <c r="A121" s="21" t="s">
        <v>3271</v>
      </c>
      <c r="B121" s="22" t="s">
        <v>3119</v>
      </c>
      <c r="C121" s="22" t="s">
        <v>3119</v>
      </c>
      <c r="D121" s="33">
        <v>43691</v>
      </c>
      <c r="E121" s="60">
        <v>0</v>
      </c>
      <c r="F121" s="54" t="s">
        <v>9</v>
      </c>
    </row>
    <row r="122" spans="1:6" ht="57" customHeight="1" x14ac:dyDescent="0.25">
      <c r="A122" s="24" t="s">
        <v>3272</v>
      </c>
      <c r="B122" s="23" t="s">
        <v>3273</v>
      </c>
      <c r="C122" s="23" t="s">
        <v>3179</v>
      </c>
      <c r="D122" s="26">
        <v>43691</v>
      </c>
      <c r="E122" s="58">
        <v>9534.5</v>
      </c>
      <c r="F122" s="53" t="s">
        <v>9</v>
      </c>
    </row>
    <row r="123" spans="1:6" ht="33" customHeight="1" x14ac:dyDescent="0.25">
      <c r="A123" s="21" t="s">
        <v>3274</v>
      </c>
      <c r="B123" s="22" t="s">
        <v>3275</v>
      </c>
      <c r="C123" s="22" t="s">
        <v>3179</v>
      </c>
      <c r="D123" s="33">
        <v>43691</v>
      </c>
      <c r="E123" s="60">
        <v>6354.2</v>
      </c>
      <c r="F123" s="54" t="s">
        <v>9</v>
      </c>
    </row>
    <row r="124" spans="1:6" ht="47.25" customHeight="1" x14ac:dyDescent="0.25">
      <c r="A124" s="24" t="s">
        <v>3276</v>
      </c>
      <c r="B124" s="23" t="s">
        <v>3119</v>
      </c>
      <c r="C124" s="23" t="s">
        <v>3119</v>
      </c>
      <c r="D124" s="26">
        <v>43691</v>
      </c>
      <c r="E124" s="58">
        <v>0</v>
      </c>
      <c r="F124" s="53" t="s">
        <v>9</v>
      </c>
    </row>
    <row r="125" spans="1:6" ht="32.25" customHeight="1" x14ac:dyDescent="0.25">
      <c r="A125" s="21" t="s">
        <v>3277</v>
      </c>
      <c r="B125" s="22" t="s">
        <v>3278</v>
      </c>
      <c r="C125" s="22" t="s">
        <v>3255</v>
      </c>
      <c r="D125" s="33">
        <v>43691</v>
      </c>
      <c r="E125" s="60">
        <v>17270</v>
      </c>
      <c r="F125" s="54" t="s">
        <v>9</v>
      </c>
    </row>
    <row r="126" spans="1:6" ht="26.25" customHeight="1" x14ac:dyDescent="0.25">
      <c r="A126" s="24" t="s">
        <v>3279</v>
      </c>
      <c r="B126" s="23" t="s">
        <v>3281</v>
      </c>
      <c r="C126" s="23" t="s">
        <v>3280</v>
      </c>
      <c r="D126" s="26">
        <v>43691</v>
      </c>
      <c r="E126" s="58">
        <v>10164.5</v>
      </c>
      <c r="F126" s="53" t="s">
        <v>9</v>
      </c>
    </row>
    <row r="127" spans="1:6" ht="36" customHeight="1" x14ac:dyDescent="0.25">
      <c r="A127" s="21" t="s">
        <v>3282</v>
      </c>
      <c r="B127" s="22" t="s">
        <v>3283</v>
      </c>
      <c r="C127" s="22" t="s">
        <v>3179</v>
      </c>
      <c r="D127" s="33">
        <v>43691</v>
      </c>
      <c r="E127" s="60">
        <v>6354.2</v>
      </c>
      <c r="F127" s="54" t="s">
        <v>9</v>
      </c>
    </row>
    <row r="128" spans="1:6" ht="33.75" customHeight="1" x14ac:dyDescent="0.25">
      <c r="A128" s="24" t="s">
        <v>3284</v>
      </c>
      <c r="B128" s="23" t="s">
        <v>3285</v>
      </c>
      <c r="C128" s="23" t="s">
        <v>3179</v>
      </c>
      <c r="D128" s="26">
        <v>43691</v>
      </c>
      <c r="E128" s="58">
        <v>6354.2</v>
      </c>
      <c r="F128" s="53" t="s">
        <v>9</v>
      </c>
    </row>
    <row r="129" spans="1:6" ht="73.5" customHeight="1" x14ac:dyDescent="0.25">
      <c r="A129" s="21" t="s">
        <v>3286</v>
      </c>
      <c r="B129" s="22" t="s">
        <v>3288</v>
      </c>
      <c r="C129" s="22" t="s">
        <v>3287</v>
      </c>
      <c r="D129" s="33">
        <v>43691</v>
      </c>
      <c r="E129" s="60">
        <v>2190.2600000000002</v>
      </c>
      <c r="F129" s="54" t="s">
        <v>9</v>
      </c>
    </row>
    <row r="130" spans="1:6" ht="56.25" customHeight="1" x14ac:dyDescent="0.25">
      <c r="A130" s="24" t="s">
        <v>3289</v>
      </c>
      <c r="B130" s="23" t="s">
        <v>3291</v>
      </c>
      <c r="C130" s="23" t="s">
        <v>3290</v>
      </c>
      <c r="D130" s="26">
        <v>43691</v>
      </c>
      <c r="E130" s="58">
        <v>1011.53</v>
      </c>
      <c r="F130" s="53" t="s">
        <v>9</v>
      </c>
    </row>
    <row r="131" spans="1:6" ht="56.25" customHeight="1" x14ac:dyDescent="0.25">
      <c r="A131" s="21" t="s">
        <v>3292</v>
      </c>
      <c r="B131" s="22" t="s">
        <v>2778</v>
      </c>
      <c r="C131" s="22" t="s">
        <v>3293</v>
      </c>
      <c r="D131" s="33">
        <v>43691</v>
      </c>
      <c r="E131" s="60">
        <v>5068</v>
      </c>
      <c r="F131" s="54" t="s">
        <v>9</v>
      </c>
    </row>
    <row r="132" spans="1:6" ht="30.75" customHeight="1" x14ac:dyDescent="0.25">
      <c r="A132" s="24" t="s">
        <v>3294</v>
      </c>
      <c r="B132" s="23" t="s">
        <v>3119</v>
      </c>
      <c r="C132" s="23" t="s">
        <v>3119</v>
      </c>
      <c r="D132" s="26">
        <v>43691</v>
      </c>
      <c r="E132" s="58">
        <v>0</v>
      </c>
      <c r="F132" s="53" t="s">
        <v>9</v>
      </c>
    </row>
    <row r="133" spans="1:6" ht="29.25" customHeight="1" x14ac:dyDescent="0.25">
      <c r="A133" s="21" t="s">
        <v>3295</v>
      </c>
      <c r="B133" s="22" t="s">
        <v>3296</v>
      </c>
      <c r="C133" s="22" t="s">
        <v>3179</v>
      </c>
      <c r="D133" s="33">
        <v>43691</v>
      </c>
      <c r="E133" s="60">
        <v>16029.2</v>
      </c>
      <c r="F133" s="54" t="s">
        <v>9</v>
      </c>
    </row>
    <row r="134" spans="1:6" ht="30.75" customHeight="1" x14ac:dyDescent="0.25">
      <c r="A134" s="24" t="s">
        <v>3297</v>
      </c>
      <c r="B134" s="23" t="s">
        <v>3119</v>
      </c>
      <c r="C134" s="23" t="s">
        <v>3119</v>
      </c>
      <c r="D134" s="26">
        <v>43691</v>
      </c>
      <c r="E134" s="58">
        <v>0</v>
      </c>
      <c r="F134" s="53" t="s">
        <v>9</v>
      </c>
    </row>
    <row r="135" spans="1:6" ht="28.5" customHeight="1" x14ac:dyDescent="0.25">
      <c r="A135" s="21" t="s">
        <v>3298</v>
      </c>
      <c r="B135" s="22" t="s">
        <v>3119</v>
      </c>
      <c r="C135" s="22" t="s">
        <v>3119</v>
      </c>
      <c r="D135" s="33">
        <v>43691</v>
      </c>
      <c r="E135" s="60">
        <v>0</v>
      </c>
      <c r="F135" s="54" t="s">
        <v>9</v>
      </c>
    </row>
    <row r="136" spans="1:6" ht="36" customHeight="1" x14ac:dyDescent="0.25">
      <c r="A136" s="24" t="s">
        <v>3299</v>
      </c>
      <c r="B136" s="23" t="s">
        <v>3119</v>
      </c>
      <c r="C136" s="23" t="s">
        <v>3119</v>
      </c>
      <c r="D136" s="26">
        <v>43691</v>
      </c>
      <c r="E136" s="58">
        <v>0</v>
      </c>
      <c r="F136" s="53" t="s">
        <v>9</v>
      </c>
    </row>
    <row r="137" spans="1:6" ht="33" customHeight="1" x14ac:dyDescent="0.25">
      <c r="A137" s="21" t="s">
        <v>3300</v>
      </c>
      <c r="B137" s="22" t="s">
        <v>3119</v>
      </c>
      <c r="C137" s="22" t="s">
        <v>3119</v>
      </c>
      <c r="D137" s="33">
        <v>43691</v>
      </c>
      <c r="E137" s="60">
        <v>0</v>
      </c>
      <c r="F137" s="54" t="s">
        <v>9</v>
      </c>
    </row>
    <row r="138" spans="1:6" ht="39.75" customHeight="1" x14ac:dyDescent="0.25">
      <c r="A138" s="24" t="s">
        <v>3301</v>
      </c>
      <c r="B138" s="23" t="s">
        <v>3119</v>
      </c>
      <c r="C138" s="23" t="s">
        <v>3119</v>
      </c>
      <c r="D138" s="26">
        <v>43691</v>
      </c>
      <c r="E138" s="58">
        <v>0</v>
      </c>
      <c r="F138" s="53" t="s">
        <v>9</v>
      </c>
    </row>
    <row r="139" spans="1:6" ht="33.75" customHeight="1" x14ac:dyDescent="0.25">
      <c r="A139" s="21" t="s">
        <v>3302</v>
      </c>
      <c r="B139" s="22" t="s">
        <v>3119</v>
      </c>
      <c r="C139" s="22" t="s">
        <v>3119</v>
      </c>
      <c r="D139" s="33">
        <v>43691</v>
      </c>
      <c r="E139" s="60">
        <v>0</v>
      </c>
      <c r="F139" s="54" t="s">
        <v>9</v>
      </c>
    </row>
    <row r="140" spans="1:6" ht="32.25" customHeight="1" x14ac:dyDescent="0.25">
      <c r="A140" s="24" t="s">
        <v>3303</v>
      </c>
      <c r="B140" s="23" t="s">
        <v>3119</v>
      </c>
      <c r="C140" s="23" t="s">
        <v>3119</v>
      </c>
      <c r="D140" s="26">
        <v>43691</v>
      </c>
      <c r="E140" s="58">
        <v>0</v>
      </c>
      <c r="F140" s="53" t="s">
        <v>9</v>
      </c>
    </row>
    <row r="141" spans="1:6" ht="28.5" customHeight="1" x14ac:dyDescent="0.25">
      <c r="A141" s="21" t="s">
        <v>3304</v>
      </c>
      <c r="B141" s="22" t="s">
        <v>3119</v>
      </c>
      <c r="C141" s="22" t="s">
        <v>3119</v>
      </c>
      <c r="D141" s="33">
        <v>43691</v>
      </c>
      <c r="E141" s="60">
        <v>0</v>
      </c>
      <c r="F141" s="54" t="s">
        <v>9</v>
      </c>
    </row>
    <row r="142" spans="1:6" ht="32.25" customHeight="1" x14ac:dyDescent="0.25">
      <c r="A142" s="24" t="s">
        <v>3305</v>
      </c>
      <c r="B142" s="23" t="s">
        <v>3119</v>
      </c>
      <c r="C142" s="23" t="s">
        <v>3119</v>
      </c>
      <c r="D142" s="26">
        <v>43691</v>
      </c>
      <c r="E142" s="58">
        <v>0</v>
      </c>
      <c r="F142" s="53" t="s">
        <v>9</v>
      </c>
    </row>
    <row r="143" spans="1:6" ht="33" customHeight="1" x14ac:dyDescent="0.25">
      <c r="A143" s="21" t="s">
        <v>3306</v>
      </c>
      <c r="B143" s="22" t="s">
        <v>3119</v>
      </c>
      <c r="C143" s="22" t="s">
        <v>3119</v>
      </c>
      <c r="D143" s="33">
        <v>43691</v>
      </c>
      <c r="E143" s="60">
        <v>0</v>
      </c>
      <c r="F143" s="54" t="s">
        <v>9</v>
      </c>
    </row>
    <row r="144" spans="1:6" ht="26.25" customHeight="1" x14ac:dyDescent="0.25">
      <c r="A144" s="24" t="s">
        <v>3307</v>
      </c>
      <c r="B144" s="23" t="s">
        <v>3119</v>
      </c>
      <c r="C144" s="23" t="s">
        <v>3119</v>
      </c>
      <c r="D144" s="26">
        <v>43691</v>
      </c>
      <c r="E144" s="58">
        <v>0</v>
      </c>
      <c r="F144" s="53" t="s">
        <v>9</v>
      </c>
    </row>
    <row r="145" spans="1:6" ht="30" customHeight="1" x14ac:dyDescent="0.25">
      <c r="A145" s="21" t="s">
        <v>3308</v>
      </c>
      <c r="B145" s="22" t="s">
        <v>3119</v>
      </c>
      <c r="C145" s="22" t="s">
        <v>3119</v>
      </c>
      <c r="D145" s="33">
        <v>43691</v>
      </c>
      <c r="E145" s="60">
        <v>0</v>
      </c>
      <c r="F145" s="54" t="s">
        <v>9</v>
      </c>
    </row>
    <row r="146" spans="1:6" ht="38.25" customHeight="1" x14ac:dyDescent="0.25">
      <c r="A146" s="24" t="s">
        <v>3309</v>
      </c>
      <c r="B146" s="23" t="s">
        <v>3119</v>
      </c>
      <c r="C146" s="23" t="s">
        <v>3119</v>
      </c>
      <c r="D146" s="26">
        <v>43691</v>
      </c>
      <c r="E146" s="58">
        <v>0</v>
      </c>
      <c r="F146" s="53" t="s">
        <v>9</v>
      </c>
    </row>
    <row r="147" spans="1:6" ht="33.75" customHeight="1" x14ac:dyDescent="0.25">
      <c r="A147" s="21" t="s">
        <v>3310</v>
      </c>
      <c r="B147" s="22" t="s">
        <v>3119</v>
      </c>
      <c r="C147" s="22" t="s">
        <v>3119</v>
      </c>
      <c r="D147" s="33">
        <v>43691</v>
      </c>
      <c r="E147" s="60">
        <v>0</v>
      </c>
      <c r="F147" s="54" t="s">
        <v>9</v>
      </c>
    </row>
    <row r="148" spans="1:6" ht="50.25" customHeight="1" x14ac:dyDescent="0.25">
      <c r="A148" s="24" t="s">
        <v>3311</v>
      </c>
      <c r="B148" s="23" t="s">
        <v>3119</v>
      </c>
      <c r="C148" s="23" t="s">
        <v>3119</v>
      </c>
      <c r="D148" s="26">
        <v>43691</v>
      </c>
      <c r="E148" s="58">
        <v>0</v>
      </c>
      <c r="F148" s="53" t="s">
        <v>9</v>
      </c>
    </row>
    <row r="149" spans="1:6" ht="39.75" customHeight="1" x14ac:dyDescent="0.25">
      <c r="A149" s="21" t="s">
        <v>3312</v>
      </c>
      <c r="B149" s="22" t="s">
        <v>3119</v>
      </c>
      <c r="C149" s="22" t="s">
        <v>3119</v>
      </c>
      <c r="D149" s="33">
        <v>43691</v>
      </c>
      <c r="E149" s="60">
        <v>0</v>
      </c>
      <c r="F149" s="54" t="s">
        <v>9</v>
      </c>
    </row>
    <row r="150" spans="1:6" ht="23.25" customHeight="1" x14ac:dyDescent="0.25">
      <c r="A150" s="24" t="s">
        <v>3313</v>
      </c>
      <c r="B150" s="23" t="s">
        <v>3119</v>
      </c>
      <c r="C150" s="23" t="s">
        <v>3119</v>
      </c>
      <c r="D150" s="26">
        <v>43691</v>
      </c>
      <c r="E150" s="58">
        <v>0</v>
      </c>
      <c r="F150" s="53" t="s">
        <v>9</v>
      </c>
    </row>
    <row r="151" spans="1:6" ht="26.25" customHeight="1" x14ac:dyDescent="0.25">
      <c r="A151" s="21" t="s">
        <v>3314</v>
      </c>
      <c r="B151" s="22" t="s">
        <v>3119</v>
      </c>
      <c r="C151" s="22" t="s">
        <v>3119</v>
      </c>
      <c r="D151" s="33">
        <v>43691</v>
      </c>
      <c r="E151" s="60">
        <v>0</v>
      </c>
      <c r="F151" s="54" t="s">
        <v>9</v>
      </c>
    </row>
    <row r="152" spans="1:6" ht="24" customHeight="1" x14ac:dyDescent="0.25">
      <c r="A152" s="24" t="s">
        <v>3315</v>
      </c>
      <c r="B152" s="23" t="s">
        <v>3119</v>
      </c>
      <c r="C152" s="23" t="s">
        <v>3119</v>
      </c>
      <c r="D152" s="26">
        <v>43691</v>
      </c>
      <c r="E152" s="58">
        <v>0</v>
      </c>
      <c r="F152" s="53" t="s">
        <v>9</v>
      </c>
    </row>
    <row r="153" spans="1:6" ht="27" customHeight="1" x14ac:dyDescent="0.25">
      <c r="A153" s="21" t="s">
        <v>3316</v>
      </c>
      <c r="B153" s="22" t="s">
        <v>3119</v>
      </c>
      <c r="C153" s="22" t="s">
        <v>3119</v>
      </c>
      <c r="D153" s="33">
        <v>43691</v>
      </c>
      <c r="E153" s="60">
        <v>0</v>
      </c>
      <c r="F153" s="54" t="s">
        <v>9</v>
      </c>
    </row>
    <row r="154" spans="1:6" ht="24" customHeight="1" x14ac:dyDescent="0.25">
      <c r="A154" s="24" t="s">
        <v>3317</v>
      </c>
      <c r="B154" s="23" t="s">
        <v>3119</v>
      </c>
      <c r="C154" s="23" t="s">
        <v>3119</v>
      </c>
      <c r="D154" s="26">
        <v>43691</v>
      </c>
      <c r="E154" s="58">
        <v>0</v>
      </c>
      <c r="F154" s="53" t="s">
        <v>9</v>
      </c>
    </row>
    <row r="155" spans="1:6" ht="24.75" customHeight="1" x14ac:dyDescent="0.25">
      <c r="A155" s="21" t="s">
        <v>3318</v>
      </c>
      <c r="B155" s="22" t="s">
        <v>3119</v>
      </c>
      <c r="C155" s="22" t="s">
        <v>3119</v>
      </c>
      <c r="D155" s="33">
        <v>43691</v>
      </c>
      <c r="E155" s="60">
        <v>0</v>
      </c>
      <c r="F155" s="54" t="s">
        <v>9</v>
      </c>
    </row>
    <row r="156" spans="1:6" ht="23.25" customHeight="1" x14ac:dyDescent="0.25">
      <c r="A156" s="24" t="s">
        <v>3319</v>
      </c>
      <c r="B156" s="23" t="s">
        <v>3119</v>
      </c>
      <c r="C156" s="23" t="s">
        <v>3119</v>
      </c>
      <c r="D156" s="26">
        <v>43691</v>
      </c>
      <c r="E156" s="58">
        <v>0</v>
      </c>
      <c r="F156" s="53" t="s">
        <v>9</v>
      </c>
    </row>
    <row r="157" spans="1:6" ht="27" customHeight="1" x14ac:dyDescent="0.25">
      <c r="A157" s="21" t="s">
        <v>3320</v>
      </c>
      <c r="B157" s="22" t="s">
        <v>3119</v>
      </c>
      <c r="C157" s="22" t="s">
        <v>3119</v>
      </c>
      <c r="D157" s="33">
        <v>43691</v>
      </c>
      <c r="E157" s="60">
        <v>0</v>
      </c>
      <c r="F157" s="54" t="s">
        <v>9</v>
      </c>
    </row>
    <row r="158" spans="1:6" ht="21.75" customHeight="1" x14ac:dyDescent="0.25">
      <c r="A158" s="24" t="s">
        <v>3321</v>
      </c>
      <c r="B158" s="23" t="s">
        <v>3119</v>
      </c>
      <c r="C158" s="23" t="s">
        <v>3119</v>
      </c>
      <c r="D158" s="26">
        <v>43691</v>
      </c>
      <c r="E158" s="58">
        <v>0</v>
      </c>
      <c r="F158" s="53" t="s">
        <v>9</v>
      </c>
    </row>
    <row r="159" spans="1:6" ht="27" customHeight="1" x14ac:dyDescent="0.25">
      <c r="A159" s="21" t="s">
        <v>3322</v>
      </c>
      <c r="B159" s="22" t="s">
        <v>3119</v>
      </c>
      <c r="C159" s="22" t="s">
        <v>3119</v>
      </c>
      <c r="D159" s="33">
        <v>43691</v>
      </c>
      <c r="E159" s="60">
        <v>0</v>
      </c>
      <c r="F159" s="54" t="s">
        <v>9</v>
      </c>
    </row>
    <row r="160" spans="1:6" ht="28.5" customHeight="1" x14ac:dyDescent="0.25">
      <c r="A160" s="24" t="s">
        <v>3323</v>
      </c>
      <c r="B160" s="23" t="s">
        <v>3119</v>
      </c>
      <c r="C160" s="23" t="s">
        <v>3119</v>
      </c>
      <c r="D160" s="26">
        <v>43691</v>
      </c>
      <c r="E160" s="58">
        <v>0</v>
      </c>
      <c r="F160" s="53" t="s">
        <v>9</v>
      </c>
    </row>
    <row r="161" spans="1:6" ht="25.5" customHeight="1" x14ac:dyDescent="0.25">
      <c r="A161" s="21" t="s">
        <v>3324</v>
      </c>
      <c r="B161" s="22" t="s">
        <v>3119</v>
      </c>
      <c r="C161" s="22" t="s">
        <v>3119</v>
      </c>
      <c r="D161" s="33">
        <v>43691</v>
      </c>
      <c r="E161" s="60">
        <v>0</v>
      </c>
      <c r="F161" s="54" t="s">
        <v>9</v>
      </c>
    </row>
    <row r="162" spans="1:6" ht="27" customHeight="1" x14ac:dyDescent="0.25">
      <c r="A162" s="24" t="s">
        <v>3325</v>
      </c>
      <c r="B162" s="23" t="s">
        <v>3119</v>
      </c>
      <c r="C162" s="23" t="s">
        <v>3119</v>
      </c>
      <c r="D162" s="26">
        <v>43691</v>
      </c>
      <c r="E162" s="58">
        <v>0</v>
      </c>
      <c r="F162" s="53" t="s">
        <v>9</v>
      </c>
    </row>
    <row r="163" spans="1:6" ht="24.75" customHeight="1" x14ac:dyDescent="0.25">
      <c r="A163" s="21" t="s">
        <v>3326</v>
      </c>
      <c r="B163" s="22" t="s">
        <v>3119</v>
      </c>
      <c r="C163" s="22" t="s">
        <v>3119</v>
      </c>
      <c r="D163" s="33">
        <v>43691</v>
      </c>
      <c r="E163" s="60">
        <v>0</v>
      </c>
      <c r="F163" s="54" t="s">
        <v>9</v>
      </c>
    </row>
    <row r="164" spans="1:6" ht="23.25" customHeight="1" x14ac:dyDescent="0.25">
      <c r="A164" s="24" t="s">
        <v>3327</v>
      </c>
      <c r="B164" s="23" t="s">
        <v>3119</v>
      </c>
      <c r="C164" s="23" t="s">
        <v>3119</v>
      </c>
      <c r="D164" s="26">
        <v>43691</v>
      </c>
      <c r="E164" s="58">
        <v>0</v>
      </c>
      <c r="F164" s="53" t="s">
        <v>9</v>
      </c>
    </row>
    <row r="165" spans="1:6" ht="29.25" customHeight="1" x14ac:dyDescent="0.25">
      <c r="A165" s="21" t="s">
        <v>3328</v>
      </c>
      <c r="B165" s="22" t="s">
        <v>3119</v>
      </c>
      <c r="C165" s="22" t="s">
        <v>3119</v>
      </c>
      <c r="D165" s="33">
        <v>43691</v>
      </c>
      <c r="E165" s="60">
        <v>0</v>
      </c>
      <c r="F165" s="54" t="s">
        <v>9</v>
      </c>
    </row>
    <row r="166" spans="1:6" ht="25.5" customHeight="1" x14ac:dyDescent="0.25">
      <c r="A166" s="24" t="s">
        <v>3329</v>
      </c>
      <c r="B166" s="23" t="s">
        <v>3119</v>
      </c>
      <c r="C166" s="23" t="s">
        <v>3119</v>
      </c>
      <c r="D166" s="26">
        <v>43691</v>
      </c>
      <c r="E166" s="58">
        <v>0</v>
      </c>
      <c r="F166" s="53" t="s">
        <v>9</v>
      </c>
    </row>
    <row r="167" spans="1:6" ht="27" customHeight="1" x14ac:dyDescent="0.25">
      <c r="A167" s="21" t="s">
        <v>3330</v>
      </c>
      <c r="B167" s="22" t="s">
        <v>3119</v>
      </c>
      <c r="C167" s="22" t="s">
        <v>3119</v>
      </c>
      <c r="D167" s="33">
        <v>43691</v>
      </c>
      <c r="E167" s="60">
        <v>0</v>
      </c>
      <c r="F167" s="54" t="s">
        <v>9</v>
      </c>
    </row>
    <row r="168" spans="1:6" ht="23.25" customHeight="1" x14ac:dyDescent="0.25">
      <c r="A168" s="24" t="s">
        <v>3331</v>
      </c>
      <c r="B168" s="23" t="s">
        <v>3119</v>
      </c>
      <c r="C168" s="23" t="s">
        <v>3119</v>
      </c>
      <c r="D168" s="26">
        <v>43691</v>
      </c>
      <c r="E168" s="58">
        <v>0</v>
      </c>
      <c r="F168" s="53" t="s">
        <v>9</v>
      </c>
    </row>
    <row r="169" spans="1:6" ht="25.5" customHeight="1" x14ac:dyDescent="0.25">
      <c r="A169" s="21" t="s">
        <v>3332</v>
      </c>
      <c r="B169" s="22" t="s">
        <v>3119</v>
      </c>
      <c r="C169" s="22" t="s">
        <v>3119</v>
      </c>
      <c r="D169" s="33">
        <v>43691</v>
      </c>
      <c r="E169" s="60">
        <v>0</v>
      </c>
      <c r="F169" s="54" t="s">
        <v>9</v>
      </c>
    </row>
    <row r="170" spans="1:6" ht="23.25" customHeight="1" x14ac:dyDescent="0.25">
      <c r="A170" s="24" t="s">
        <v>3333</v>
      </c>
      <c r="B170" s="23" t="s">
        <v>3119</v>
      </c>
      <c r="C170" s="23" t="s">
        <v>3119</v>
      </c>
      <c r="D170" s="26">
        <v>43691</v>
      </c>
      <c r="E170" s="58">
        <v>0</v>
      </c>
      <c r="F170" s="53" t="s">
        <v>9</v>
      </c>
    </row>
    <row r="171" spans="1:6" ht="23.25" customHeight="1" x14ac:dyDescent="0.25">
      <c r="A171" s="21" t="s">
        <v>3334</v>
      </c>
      <c r="B171" s="22" t="s">
        <v>3119</v>
      </c>
      <c r="C171" s="22" t="s">
        <v>3119</v>
      </c>
      <c r="D171" s="33">
        <v>43691</v>
      </c>
      <c r="E171" s="60">
        <v>0</v>
      </c>
      <c r="F171" s="54" t="s">
        <v>9</v>
      </c>
    </row>
    <row r="172" spans="1:6" ht="21.75" customHeight="1" x14ac:dyDescent="0.25">
      <c r="A172" s="24" t="s">
        <v>3335</v>
      </c>
      <c r="B172" s="23" t="s">
        <v>3119</v>
      </c>
      <c r="C172" s="23" t="s">
        <v>3119</v>
      </c>
      <c r="D172" s="26">
        <v>43691</v>
      </c>
      <c r="E172" s="58">
        <v>0</v>
      </c>
      <c r="F172" s="53" t="s">
        <v>9</v>
      </c>
    </row>
    <row r="173" spans="1:6" ht="35.25" customHeight="1" x14ac:dyDescent="0.25">
      <c r="A173" s="21" t="s">
        <v>3336</v>
      </c>
      <c r="B173" s="22" t="s">
        <v>3119</v>
      </c>
      <c r="C173" s="22" t="s">
        <v>3119</v>
      </c>
      <c r="D173" s="33">
        <v>43691</v>
      </c>
      <c r="E173" s="60">
        <v>0</v>
      </c>
      <c r="F173" s="54" t="s">
        <v>9</v>
      </c>
    </row>
    <row r="174" spans="1:6" ht="27" customHeight="1" x14ac:dyDescent="0.25">
      <c r="A174" s="24" t="s">
        <v>3337</v>
      </c>
      <c r="B174" s="23" t="s">
        <v>3119</v>
      </c>
      <c r="C174" s="23" t="s">
        <v>3119</v>
      </c>
      <c r="D174" s="26">
        <v>43691</v>
      </c>
      <c r="E174" s="58">
        <v>0</v>
      </c>
      <c r="F174" s="53" t="s">
        <v>9</v>
      </c>
    </row>
    <row r="175" spans="1:6" ht="26.25" customHeight="1" x14ac:dyDescent="0.25">
      <c r="A175" s="21" t="s">
        <v>3338</v>
      </c>
      <c r="B175" s="22" t="s">
        <v>3119</v>
      </c>
      <c r="C175" s="22" t="s">
        <v>3119</v>
      </c>
      <c r="D175" s="33">
        <v>43691</v>
      </c>
      <c r="E175" s="60">
        <v>0</v>
      </c>
      <c r="F175" s="54" t="s">
        <v>9</v>
      </c>
    </row>
    <row r="176" spans="1:6" ht="22.5" customHeight="1" x14ac:dyDescent="0.25">
      <c r="A176" s="24" t="s">
        <v>3339</v>
      </c>
      <c r="B176" s="23" t="s">
        <v>3119</v>
      </c>
      <c r="C176" s="23" t="s">
        <v>3119</v>
      </c>
      <c r="D176" s="26">
        <v>43691</v>
      </c>
      <c r="E176" s="58">
        <v>0</v>
      </c>
      <c r="F176" s="53" t="s">
        <v>9</v>
      </c>
    </row>
    <row r="177" spans="1:6" ht="28.5" customHeight="1" x14ac:dyDescent="0.25">
      <c r="A177" s="21" t="s">
        <v>3340</v>
      </c>
      <c r="B177" s="22" t="s">
        <v>3119</v>
      </c>
      <c r="C177" s="22" t="s">
        <v>3119</v>
      </c>
      <c r="D177" s="33">
        <v>43691</v>
      </c>
      <c r="E177" s="60">
        <v>0</v>
      </c>
      <c r="F177" s="54" t="s">
        <v>9</v>
      </c>
    </row>
    <row r="178" spans="1:6" ht="30.75" customHeight="1" x14ac:dyDescent="0.25">
      <c r="A178" s="24" t="s">
        <v>3341</v>
      </c>
      <c r="B178" s="23" t="s">
        <v>3119</v>
      </c>
      <c r="C178" s="23" t="s">
        <v>3119</v>
      </c>
      <c r="D178" s="26">
        <v>43691</v>
      </c>
      <c r="E178" s="58">
        <v>0</v>
      </c>
      <c r="F178" s="53" t="s">
        <v>9</v>
      </c>
    </row>
    <row r="179" spans="1:6" x14ac:dyDescent="0.25">
      <c r="A179" s="21" t="s">
        <v>3342</v>
      </c>
      <c r="B179" s="22" t="s">
        <v>3119</v>
      </c>
      <c r="C179" s="22" t="s">
        <v>3119</v>
      </c>
      <c r="D179" s="33">
        <v>43691</v>
      </c>
      <c r="E179" s="60">
        <v>0</v>
      </c>
      <c r="F179" s="54" t="s">
        <v>9</v>
      </c>
    </row>
    <row r="180" spans="1:6" ht="32.25" customHeight="1" x14ac:dyDescent="0.25">
      <c r="A180" s="24" t="s">
        <v>3343</v>
      </c>
      <c r="B180" s="23" t="s">
        <v>3119</v>
      </c>
      <c r="C180" s="23" t="s">
        <v>3119</v>
      </c>
      <c r="D180" s="26">
        <v>43691</v>
      </c>
      <c r="E180" s="58">
        <v>0</v>
      </c>
      <c r="F180" s="53" t="s">
        <v>9</v>
      </c>
    </row>
    <row r="181" spans="1:6" ht="24.75" customHeight="1" x14ac:dyDescent="0.25">
      <c r="A181" s="21" t="s">
        <v>3344</v>
      </c>
      <c r="B181" s="22" t="s">
        <v>3119</v>
      </c>
      <c r="C181" s="22" t="s">
        <v>3119</v>
      </c>
      <c r="D181" s="33">
        <v>43691</v>
      </c>
      <c r="E181" s="60">
        <v>0</v>
      </c>
      <c r="F181" s="54" t="s">
        <v>9</v>
      </c>
    </row>
    <row r="182" spans="1:6" ht="48.75" customHeight="1" x14ac:dyDescent="0.25">
      <c r="A182" s="24" t="s">
        <v>3345</v>
      </c>
      <c r="B182" s="23" t="s">
        <v>3119</v>
      </c>
      <c r="C182" s="23" t="s">
        <v>3119</v>
      </c>
      <c r="D182" s="26">
        <v>43691</v>
      </c>
      <c r="E182" s="58">
        <v>0</v>
      </c>
      <c r="F182" s="53" t="s">
        <v>9</v>
      </c>
    </row>
    <row r="183" spans="1:6" ht="27" customHeight="1" x14ac:dyDescent="0.25">
      <c r="A183" s="21" t="s">
        <v>3346</v>
      </c>
      <c r="B183" s="22" t="s">
        <v>3119</v>
      </c>
      <c r="C183" s="22" t="s">
        <v>3119</v>
      </c>
      <c r="D183" s="33">
        <v>43691</v>
      </c>
      <c r="E183" s="60">
        <v>0</v>
      </c>
      <c r="F183" s="54" t="s">
        <v>9</v>
      </c>
    </row>
    <row r="184" spans="1:6" ht="44.25" customHeight="1" x14ac:dyDescent="0.25">
      <c r="A184" s="24" t="s">
        <v>3347</v>
      </c>
      <c r="B184" s="23" t="s">
        <v>3119</v>
      </c>
      <c r="C184" s="23" t="s">
        <v>3119</v>
      </c>
      <c r="D184" s="26">
        <v>43691</v>
      </c>
      <c r="E184" s="58">
        <v>0</v>
      </c>
      <c r="F184" s="53" t="s">
        <v>9</v>
      </c>
    </row>
    <row r="185" spans="1:6" ht="29.25" customHeight="1" x14ac:dyDescent="0.25">
      <c r="A185" s="21" t="s">
        <v>3348</v>
      </c>
      <c r="B185" s="22" t="s">
        <v>3119</v>
      </c>
      <c r="C185" s="22" t="s">
        <v>3119</v>
      </c>
      <c r="D185" s="33">
        <v>43691</v>
      </c>
      <c r="E185" s="60">
        <v>0</v>
      </c>
      <c r="F185" s="54" t="s">
        <v>9</v>
      </c>
    </row>
    <row r="186" spans="1:6" ht="32.25" customHeight="1" x14ac:dyDescent="0.25">
      <c r="A186" s="24" t="s">
        <v>3349</v>
      </c>
      <c r="B186" s="23" t="s">
        <v>3119</v>
      </c>
      <c r="C186" s="23" t="s">
        <v>3119</v>
      </c>
      <c r="D186" s="26">
        <v>43691</v>
      </c>
      <c r="E186" s="58">
        <v>0</v>
      </c>
      <c r="F186" s="53" t="s">
        <v>9</v>
      </c>
    </row>
    <row r="187" spans="1:6" ht="22.5" customHeight="1" x14ac:dyDescent="0.25">
      <c r="A187" s="21" t="s">
        <v>3350</v>
      </c>
      <c r="B187" s="22" t="s">
        <v>3119</v>
      </c>
      <c r="C187" s="22" t="s">
        <v>3119</v>
      </c>
      <c r="D187" s="33">
        <v>43691</v>
      </c>
      <c r="E187" s="60">
        <v>0</v>
      </c>
      <c r="F187" s="54" t="s">
        <v>9</v>
      </c>
    </row>
    <row r="188" spans="1:6" ht="35.25" customHeight="1" x14ac:dyDescent="0.25">
      <c r="A188" s="24" t="s">
        <v>3351</v>
      </c>
      <c r="B188" s="23" t="s">
        <v>3119</v>
      </c>
      <c r="C188" s="23" t="s">
        <v>3119</v>
      </c>
      <c r="D188" s="26">
        <v>43691</v>
      </c>
      <c r="E188" s="58">
        <v>0</v>
      </c>
      <c r="F188" s="53" t="s">
        <v>9</v>
      </c>
    </row>
    <row r="189" spans="1:6" ht="25.5" customHeight="1" x14ac:dyDescent="0.25">
      <c r="A189" s="21" t="s">
        <v>3352</v>
      </c>
      <c r="B189" s="22" t="s">
        <v>3119</v>
      </c>
      <c r="C189" s="22" t="s">
        <v>3119</v>
      </c>
      <c r="D189" s="33">
        <v>43691</v>
      </c>
      <c r="E189" s="60">
        <v>0</v>
      </c>
      <c r="F189" s="54" t="s">
        <v>9</v>
      </c>
    </row>
    <row r="190" spans="1:6" ht="21" customHeight="1" x14ac:dyDescent="0.25">
      <c r="A190" s="24" t="s">
        <v>3353</v>
      </c>
      <c r="B190" s="23" t="s">
        <v>3119</v>
      </c>
      <c r="C190" s="23" t="s">
        <v>3119</v>
      </c>
      <c r="D190" s="26">
        <v>43691</v>
      </c>
      <c r="E190" s="58">
        <v>0</v>
      </c>
      <c r="F190" s="53" t="s">
        <v>9</v>
      </c>
    </row>
    <row r="191" spans="1:6" ht="23.25" customHeight="1" x14ac:dyDescent="0.25">
      <c r="A191" s="21" t="s">
        <v>3354</v>
      </c>
      <c r="B191" s="22" t="s">
        <v>3119</v>
      </c>
      <c r="C191" s="22" t="s">
        <v>3119</v>
      </c>
      <c r="D191" s="33">
        <v>43691</v>
      </c>
      <c r="E191" s="60">
        <v>0</v>
      </c>
      <c r="F191" s="54" t="s">
        <v>9</v>
      </c>
    </row>
    <row r="192" spans="1:6" ht="25.5" customHeight="1" x14ac:dyDescent="0.25">
      <c r="A192" s="24" t="s">
        <v>3355</v>
      </c>
      <c r="B192" s="23" t="s">
        <v>3119</v>
      </c>
      <c r="C192" s="23" t="s">
        <v>3119</v>
      </c>
      <c r="D192" s="26">
        <v>43691</v>
      </c>
      <c r="E192" s="58">
        <v>0</v>
      </c>
      <c r="F192" s="53" t="s">
        <v>9</v>
      </c>
    </row>
    <row r="193" spans="1:6" ht="27" customHeight="1" x14ac:dyDescent="0.25">
      <c r="A193" s="21" t="s">
        <v>3356</v>
      </c>
      <c r="B193" s="22" t="s">
        <v>3119</v>
      </c>
      <c r="C193" s="22" t="s">
        <v>3119</v>
      </c>
      <c r="D193" s="33">
        <v>43691</v>
      </c>
      <c r="E193" s="60">
        <v>0</v>
      </c>
      <c r="F193" s="54" t="s">
        <v>9</v>
      </c>
    </row>
    <row r="194" spans="1:6" ht="30" customHeight="1" x14ac:dyDescent="0.25">
      <c r="A194" s="24" t="s">
        <v>3357</v>
      </c>
      <c r="B194" s="23" t="s">
        <v>3119</v>
      </c>
      <c r="C194" s="23" t="s">
        <v>3119</v>
      </c>
      <c r="D194" s="26">
        <v>43691</v>
      </c>
      <c r="E194" s="58">
        <v>0</v>
      </c>
      <c r="F194" s="53" t="s">
        <v>9</v>
      </c>
    </row>
    <row r="195" spans="1:6" ht="30" customHeight="1" x14ac:dyDescent="0.25">
      <c r="A195" s="21" t="s">
        <v>3358</v>
      </c>
      <c r="B195" s="22" t="s">
        <v>3119</v>
      </c>
      <c r="C195" s="22" t="s">
        <v>3119</v>
      </c>
      <c r="D195" s="33">
        <v>43691</v>
      </c>
      <c r="E195" s="60">
        <v>0</v>
      </c>
      <c r="F195" s="54" t="s">
        <v>9</v>
      </c>
    </row>
    <row r="196" spans="1:6" ht="36.75" customHeight="1" x14ac:dyDescent="0.25">
      <c r="A196" s="24" t="s">
        <v>3359</v>
      </c>
      <c r="B196" s="23" t="s">
        <v>3119</v>
      </c>
      <c r="C196" s="23" t="s">
        <v>3119</v>
      </c>
      <c r="D196" s="26">
        <v>43691</v>
      </c>
      <c r="E196" s="58">
        <v>0</v>
      </c>
      <c r="F196" s="53" t="s">
        <v>9</v>
      </c>
    </row>
    <row r="197" spans="1:6" ht="21" customHeight="1" x14ac:dyDescent="0.25">
      <c r="A197" s="21" t="s">
        <v>3360</v>
      </c>
      <c r="B197" s="22" t="s">
        <v>3119</v>
      </c>
      <c r="C197" s="22" t="s">
        <v>3119</v>
      </c>
      <c r="D197" s="33">
        <v>43691</v>
      </c>
      <c r="E197" s="60">
        <v>0</v>
      </c>
      <c r="F197" s="54" t="s">
        <v>9</v>
      </c>
    </row>
    <row r="198" spans="1:6" ht="22.5" customHeight="1" x14ac:dyDescent="0.25">
      <c r="A198" s="24" t="s">
        <v>3361</v>
      </c>
      <c r="B198" s="23" t="s">
        <v>3119</v>
      </c>
      <c r="C198" s="23" t="s">
        <v>3119</v>
      </c>
      <c r="D198" s="26">
        <v>43691</v>
      </c>
      <c r="E198" s="58">
        <v>0</v>
      </c>
      <c r="F198" s="53" t="s">
        <v>9</v>
      </c>
    </row>
    <row r="199" spans="1:6" ht="19.5" customHeight="1" x14ac:dyDescent="0.25">
      <c r="A199" s="21" t="s">
        <v>3362</v>
      </c>
      <c r="B199" s="22" t="s">
        <v>3119</v>
      </c>
      <c r="C199" s="22" t="s">
        <v>3119</v>
      </c>
      <c r="D199" s="33">
        <v>43691</v>
      </c>
      <c r="E199" s="60">
        <v>0</v>
      </c>
      <c r="F199" s="54" t="s">
        <v>9</v>
      </c>
    </row>
    <row r="200" spans="1:6" ht="19.5" customHeight="1" x14ac:dyDescent="0.25">
      <c r="A200" s="24" t="s">
        <v>3363</v>
      </c>
      <c r="B200" s="23" t="s">
        <v>3119</v>
      </c>
      <c r="C200" s="23" t="s">
        <v>3119</v>
      </c>
      <c r="D200" s="26">
        <v>43691</v>
      </c>
      <c r="E200" s="58">
        <v>0</v>
      </c>
      <c r="F200" s="53" t="s">
        <v>9</v>
      </c>
    </row>
    <row r="201" spans="1:6" ht="25.5" customHeight="1" x14ac:dyDescent="0.25">
      <c r="A201" s="21" t="s">
        <v>3364</v>
      </c>
      <c r="B201" s="22" t="s">
        <v>3119</v>
      </c>
      <c r="C201" s="22" t="s">
        <v>3119</v>
      </c>
      <c r="D201" s="33">
        <v>43691</v>
      </c>
      <c r="E201" s="60">
        <v>0</v>
      </c>
      <c r="F201" s="54" t="s">
        <v>9</v>
      </c>
    </row>
    <row r="202" spans="1:6" ht="27.75" customHeight="1" x14ac:dyDescent="0.25">
      <c r="A202" s="24" t="s">
        <v>3365</v>
      </c>
      <c r="B202" s="23" t="s">
        <v>3119</v>
      </c>
      <c r="C202" s="23" t="s">
        <v>3119</v>
      </c>
      <c r="D202" s="26">
        <v>43691</v>
      </c>
      <c r="E202" s="58">
        <v>0</v>
      </c>
      <c r="F202" s="53" t="s">
        <v>9</v>
      </c>
    </row>
    <row r="203" spans="1:6" ht="23.25" customHeight="1" x14ac:dyDescent="0.25">
      <c r="A203" s="21" t="s">
        <v>3366</v>
      </c>
      <c r="B203" s="22" t="s">
        <v>3119</v>
      </c>
      <c r="C203" s="22" t="s">
        <v>3119</v>
      </c>
      <c r="D203" s="33">
        <v>43691</v>
      </c>
      <c r="E203" s="60">
        <v>0</v>
      </c>
      <c r="F203" s="54" t="s">
        <v>9</v>
      </c>
    </row>
    <row r="204" spans="1:6" ht="26.25" customHeight="1" x14ac:dyDescent="0.25">
      <c r="A204" s="24" t="s">
        <v>3367</v>
      </c>
      <c r="B204" s="23" t="s">
        <v>3119</v>
      </c>
      <c r="C204" s="23" t="s">
        <v>3119</v>
      </c>
      <c r="D204" s="26">
        <v>43691</v>
      </c>
      <c r="E204" s="58">
        <v>0</v>
      </c>
      <c r="F204" s="53" t="s">
        <v>9</v>
      </c>
    </row>
    <row r="205" spans="1:6" ht="25.5" customHeight="1" x14ac:dyDescent="0.25">
      <c r="A205" s="21" t="s">
        <v>3368</v>
      </c>
      <c r="B205" s="22" t="s">
        <v>3119</v>
      </c>
      <c r="C205" s="22" t="s">
        <v>3119</v>
      </c>
      <c r="D205" s="33">
        <v>43691</v>
      </c>
      <c r="E205" s="60">
        <v>0</v>
      </c>
      <c r="F205" s="54" t="s">
        <v>9</v>
      </c>
    </row>
    <row r="206" spans="1:6" ht="24" customHeight="1" x14ac:dyDescent="0.25">
      <c r="A206" s="24" t="s">
        <v>3369</v>
      </c>
      <c r="B206" s="23" t="s">
        <v>3119</v>
      </c>
      <c r="C206" s="23" t="s">
        <v>3119</v>
      </c>
      <c r="D206" s="26">
        <v>43691</v>
      </c>
      <c r="E206" s="58">
        <v>0</v>
      </c>
      <c r="F206" s="53" t="s">
        <v>9</v>
      </c>
    </row>
    <row r="207" spans="1:6" ht="24.75" customHeight="1" x14ac:dyDescent="0.25">
      <c r="A207" s="21" t="s">
        <v>3370</v>
      </c>
      <c r="B207" s="22" t="s">
        <v>3119</v>
      </c>
      <c r="C207" s="22" t="s">
        <v>3119</v>
      </c>
      <c r="D207" s="33">
        <v>43691</v>
      </c>
      <c r="E207" s="60">
        <v>0</v>
      </c>
      <c r="F207" s="54" t="s">
        <v>9</v>
      </c>
    </row>
    <row r="208" spans="1:6" ht="31.5" customHeight="1" x14ac:dyDescent="0.25">
      <c r="A208" s="24" t="s">
        <v>3371</v>
      </c>
      <c r="B208" s="23" t="s">
        <v>3119</v>
      </c>
      <c r="C208" s="23" t="s">
        <v>3119</v>
      </c>
      <c r="D208" s="26">
        <v>43691</v>
      </c>
      <c r="E208" s="58">
        <v>0</v>
      </c>
      <c r="F208" s="53" t="s">
        <v>9</v>
      </c>
    </row>
    <row r="209" spans="1:6" ht="24.75" customHeight="1" x14ac:dyDescent="0.25">
      <c r="A209" s="21" t="s">
        <v>3372</v>
      </c>
      <c r="B209" s="22" t="s">
        <v>3119</v>
      </c>
      <c r="C209" s="22" t="s">
        <v>3119</v>
      </c>
      <c r="D209" s="33">
        <v>43691</v>
      </c>
      <c r="E209" s="60">
        <v>0</v>
      </c>
      <c r="F209" s="54" t="s">
        <v>9</v>
      </c>
    </row>
    <row r="210" spans="1:6" ht="24" customHeight="1" x14ac:dyDescent="0.25">
      <c r="A210" s="24" t="s">
        <v>3373</v>
      </c>
      <c r="B210" s="23" t="s">
        <v>3119</v>
      </c>
      <c r="C210" s="23" t="s">
        <v>3119</v>
      </c>
      <c r="D210" s="26">
        <v>43691</v>
      </c>
      <c r="E210" s="58">
        <v>0</v>
      </c>
      <c r="F210" s="53" t="s">
        <v>9</v>
      </c>
    </row>
    <row r="211" spans="1:6" ht="24.75" customHeight="1" x14ac:dyDescent="0.25">
      <c r="A211" s="21" t="s">
        <v>3374</v>
      </c>
      <c r="B211" s="22" t="s">
        <v>3119</v>
      </c>
      <c r="C211" s="22" t="s">
        <v>3119</v>
      </c>
      <c r="D211" s="33">
        <v>43691</v>
      </c>
      <c r="E211" s="60">
        <v>0</v>
      </c>
      <c r="F211" s="54" t="s">
        <v>9</v>
      </c>
    </row>
    <row r="212" spans="1:6" ht="23.25" customHeight="1" x14ac:dyDescent="0.25">
      <c r="A212" s="24" t="s">
        <v>3375</v>
      </c>
      <c r="B212" s="23" t="s">
        <v>3119</v>
      </c>
      <c r="C212" s="23" t="s">
        <v>3119</v>
      </c>
      <c r="D212" s="26">
        <v>43691</v>
      </c>
      <c r="E212" s="58">
        <v>0</v>
      </c>
      <c r="F212" s="53" t="s">
        <v>9</v>
      </c>
    </row>
    <row r="213" spans="1:6" ht="21" customHeight="1" x14ac:dyDescent="0.25">
      <c r="A213" s="21" t="s">
        <v>3376</v>
      </c>
      <c r="B213" s="22" t="s">
        <v>3119</v>
      </c>
      <c r="C213" s="22" t="s">
        <v>3119</v>
      </c>
      <c r="D213" s="33">
        <v>43691</v>
      </c>
      <c r="E213" s="60">
        <v>0</v>
      </c>
      <c r="F213" s="54" t="s">
        <v>9</v>
      </c>
    </row>
    <row r="214" spans="1:6" ht="21.75" customHeight="1" x14ac:dyDescent="0.25">
      <c r="A214" s="24" t="s">
        <v>3377</v>
      </c>
      <c r="B214" s="23" t="s">
        <v>3119</v>
      </c>
      <c r="C214" s="23" t="s">
        <v>3119</v>
      </c>
      <c r="D214" s="26">
        <v>43691</v>
      </c>
      <c r="E214" s="58">
        <v>0</v>
      </c>
      <c r="F214" s="53" t="s">
        <v>9</v>
      </c>
    </row>
    <row r="215" spans="1:6" ht="24" customHeight="1" x14ac:dyDescent="0.25">
      <c r="A215" s="21" t="s">
        <v>3378</v>
      </c>
      <c r="B215" s="22" t="s">
        <v>3119</v>
      </c>
      <c r="C215" s="22" t="s">
        <v>3119</v>
      </c>
      <c r="D215" s="33">
        <v>43691</v>
      </c>
      <c r="E215" s="60">
        <v>0</v>
      </c>
      <c r="F215" s="54" t="s">
        <v>9</v>
      </c>
    </row>
    <row r="216" spans="1:6" ht="28.5" customHeight="1" x14ac:dyDescent="0.25">
      <c r="A216" s="24" t="s">
        <v>3379</v>
      </c>
      <c r="B216" s="23" t="s">
        <v>3119</v>
      </c>
      <c r="C216" s="23" t="s">
        <v>3119</v>
      </c>
      <c r="D216" s="26">
        <v>43691</v>
      </c>
      <c r="E216" s="58">
        <v>0</v>
      </c>
      <c r="F216" s="53" t="s">
        <v>9</v>
      </c>
    </row>
    <row r="217" spans="1:6" ht="26.25" customHeight="1" x14ac:dyDescent="0.25">
      <c r="A217" s="21" t="s">
        <v>3380</v>
      </c>
      <c r="B217" s="22" t="s">
        <v>3119</v>
      </c>
      <c r="C217" s="22" t="s">
        <v>3119</v>
      </c>
      <c r="D217" s="33">
        <v>43691</v>
      </c>
      <c r="E217" s="60">
        <v>0</v>
      </c>
      <c r="F217" s="54" t="s">
        <v>9</v>
      </c>
    </row>
    <row r="218" spans="1:6" ht="24" customHeight="1" x14ac:dyDescent="0.25">
      <c r="A218" s="24" t="s">
        <v>3381</v>
      </c>
      <c r="B218" s="23" t="s">
        <v>3119</v>
      </c>
      <c r="C218" s="23" t="s">
        <v>3119</v>
      </c>
      <c r="D218" s="26">
        <v>43691</v>
      </c>
      <c r="E218" s="58">
        <v>0</v>
      </c>
      <c r="F218" s="53" t="s">
        <v>9</v>
      </c>
    </row>
    <row r="219" spans="1:6" ht="24" customHeight="1" x14ac:dyDescent="0.25">
      <c r="A219" s="21" t="s">
        <v>3382</v>
      </c>
      <c r="B219" s="22" t="s">
        <v>3119</v>
      </c>
      <c r="C219" s="22" t="s">
        <v>3119</v>
      </c>
      <c r="D219" s="33">
        <v>43691</v>
      </c>
      <c r="E219" s="60">
        <v>0</v>
      </c>
      <c r="F219" s="54" t="s">
        <v>9</v>
      </c>
    </row>
    <row r="220" spans="1:6" ht="22.5" customHeight="1" x14ac:dyDescent="0.25">
      <c r="A220" s="24" t="s">
        <v>3383</v>
      </c>
      <c r="B220" s="23" t="s">
        <v>3119</v>
      </c>
      <c r="C220" s="23" t="s">
        <v>3119</v>
      </c>
      <c r="D220" s="26">
        <v>43691</v>
      </c>
      <c r="E220" s="58">
        <v>0</v>
      </c>
      <c r="F220" s="53" t="s">
        <v>9</v>
      </c>
    </row>
    <row r="221" spans="1:6" ht="20.25" customHeight="1" x14ac:dyDescent="0.25">
      <c r="A221" s="21" t="s">
        <v>3384</v>
      </c>
      <c r="B221" s="22" t="s">
        <v>3119</v>
      </c>
      <c r="C221" s="22" t="s">
        <v>3119</v>
      </c>
      <c r="D221" s="33">
        <v>43691</v>
      </c>
      <c r="E221" s="60">
        <v>0</v>
      </c>
      <c r="F221" s="54" t="s">
        <v>9</v>
      </c>
    </row>
    <row r="222" spans="1:6" ht="28.5" customHeight="1" x14ac:dyDescent="0.25">
      <c r="A222" s="24" t="s">
        <v>3385</v>
      </c>
      <c r="B222" s="23" t="s">
        <v>3119</v>
      </c>
      <c r="C222" s="23" t="s">
        <v>3119</v>
      </c>
      <c r="D222" s="26">
        <v>43691</v>
      </c>
      <c r="E222" s="58">
        <v>0</v>
      </c>
      <c r="F222" s="53" t="s">
        <v>9</v>
      </c>
    </row>
    <row r="223" spans="1:6" ht="30.75" customHeight="1" x14ac:dyDescent="0.25">
      <c r="A223" s="21" t="s">
        <v>3386</v>
      </c>
      <c r="B223" s="22" t="s">
        <v>3119</v>
      </c>
      <c r="C223" s="22" t="s">
        <v>3119</v>
      </c>
      <c r="D223" s="33">
        <v>43691</v>
      </c>
      <c r="E223" s="60">
        <v>0</v>
      </c>
      <c r="F223" s="54" t="s">
        <v>9</v>
      </c>
    </row>
    <row r="224" spans="1:6" ht="28.5" customHeight="1" x14ac:dyDescent="0.25">
      <c r="A224" s="24" t="s">
        <v>3387</v>
      </c>
      <c r="B224" s="23" t="s">
        <v>3119</v>
      </c>
      <c r="C224" s="23" t="s">
        <v>3119</v>
      </c>
      <c r="D224" s="26">
        <v>43691</v>
      </c>
      <c r="E224" s="58">
        <v>0</v>
      </c>
      <c r="F224" s="53" t="s">
        <v>9</v>
      </c>
    </row>
    <row r="225" spans="1:6" ht="25.5" customHeight="1" x14ac:dyDescent="0.25">
      <c r="A225" s="21" t="s">
        <v>3388</v>
      </c>
      <c r="B225" s="22" t="s">
        <v>3119</v>
      </c>
      <c r="C225" s="22" t="s">
        <v>3119</v>
      </c>
      <c r="D225" s="33">
        <v>43691</v>
      </c>
      <c r="E225" s="60">
        <v>0</v>
      </c>
      <c r="F225" s="54" t="s">
        <v>9</v>
      </c>
    </row>
    <row r="226" spans="1:6" ht="20.25" customHeight="1" x14ac:dyDescent="0.25">
      <c r="A226" s="24" t="s">
        <v>3389</v>
      </c>
      <c r="B226" s="23" t="s">
        <v>3119</v>
      </c>
      <c r="C226" s="23" t="s">
        <v>3119</v>
      </c>
      <c r="D226" s="26">
        <v>43691</v>
      </c>
      <c r="E226" s="58">
        <v>0</v>
      </c>
      <c r="F226" s="53" t="s">
        <v>9</v>
      </c>
    </row>
    <row r="227" spans="1:6" ht="26.25" customHeight="1" x14ac:dyDescent="0.25">
      <c r="A227" s="21" t="s">
        <v>3390</v>
      </c>
      <c r="B227" s="22" t="s">
        <v>3119</v>
      </c>
      <c r="C227" s="22" t="s">
        <v>3119</v>
      </c>
      <c r="D227" s="33">
        <v>43691</v>
      </c>
      <c r="E227" s="60">
        <v>0</v>
      </c>
      <c r="F227" s="54" t="s">
        <v>9</v>
      </c>
    </row>
    <row r="228" spans="1:6" ht="21.75" customHeight="1" x14ac:dyDescent="0.25">
      <c r="A228" s="24" t="s">
        <v>3391</v>
      </c>
      <c r="B228" s="23" t="s">
        <v>3119</v>
      </c>
      <c r="C228" s="23" t="s">
        <v>3119</v>
      </c>
      <c r="D228" s="26">
        <v>43691</v>
      </c>
      <c r="E228" s="58">
        <v>0</v>
      </c>
      <c r="F228" s="53" t="s">
        <v>9</v>
      </c>
    </row>
    <row r="229" spans="1:6" ht="30.75" customHeight="1" x14ac:dyDescent="0.25">
      <c r="A229" s="21" t="s">
        <v>3392</v>
      </c>
      <c r="B229" s="22" t="s">
        <v>3119</v>
      </c>
      <c r="C229" s="22" t="s">
        <v>3119</v>
      </c>
      <c r="D229" s="33">
        <v>43691</v>
      </c>
      <c r="E229" s="60">
        <v>0</v>
      </c>
      <c r="F229" s="54" t="s">
        <v>9</v>
      </c>
    </row>
    <row r="230" spans="1:6" ht="27.75" customHeight="1" x14ac:dyDescent="0.25">
      <c r="A230" s="24" t="s">
        <v>3393</v>
      </c>
      <c r="B230" s="23" t="s">
        <v>3119</v>
      </c>
      <c r="C230" s="23" t="s">
        <v>3119</v>
      </c>
      <c r="D230" s="26">
        <v>43691</v>
      </c>
      <c r="E230" s="58">
        <v>0</v>
      </c>
      <c r="F230" s="53" t="s">
        <v>9</v>
      </c>
    </row>
    <row r="231" spans="1:6" ht="26.25" customHeight="1" x14ac:dyDescent="0.25">
      <c r="A231" s="21" t="s">
        <v>3394</v>
      </c>
      <c r="B231" s="22" t="s">
        <v>3119</v>
      </c>
      <c r="C231" s="22" t="s">
        <v>3119</v>
      </c>
      <c r="D231" s="33">
        <v>43691</v>
      </c>
      <c r="E231" s="60">
        <v>0</v>
      </c>
      <c r="F231" s="54" t="s">
        <v>9</v>
      </c>
    </row>
    <row r="232" spans="1:6" ht="26.25" customHeight="1" x14ac:dyDescent="0.25">
      <c r="A232" s="24" t="s">
        <v>3395</v>
      </c>
      <c r="B232" s="23" t="s">
        <v>3119</v>
      </c>
      <c r="C232" s="23" t="s">
        <v>3119</v>
      </c>
      <c r="D232" s="26">
        <v>43691</v>
      </c>
      <c r="E232" s="58">
        <v>0</v>
      </c>
      <c r="F232" s="53" t="s">
        <v>9</v>
      </c>
    </row>
    <row r="233" spans="1:6" ht="23.25" customHeight="1" x14ac:dyDescent="0.25">
      <c r="A233" s="21" t="s">
        <v>3396</v>
      </c>
      <c r="B233" s="22" t="s">
        <v>3119</v>
      </c>
      <c r="C233" s="22" t="s">
        <v>3119</v>
      </c>
      <c r="D233" s="33">
        <v>43691</v>
      </c>
      <c r="E233" s="60">
        <v>0</v>
      </c>
      <c r="F233" s="54" t="s">
        <v>9</v>
      </c>
    </row>
    <row r="234" spans="1:6" ht="22.5" customHeight="1" x14ac:dyDescent="0.25">
      <c r="A234" s="24" t="s">
        <v>3397</v>
      </c>
      <c r="B234" s="23" t="s">
        <v>3119</v>
      </c>
      <c r="C234" s="23" t="s">
        <v>3119</v>
      </c>
      <c r="D234" s="26">
        <v>43691</v>
      </c>
      <c r="E234" s="58">
        <v>0</v>
      </c>
      <c r="F234" s="53" t="s">
        <v>9</v>
      </c>
    </row>
    <row r="235" spans="1:6" ht="28.5" customHeight="1" x14ac:dyDescent="0.25">
      <c r="A235" s="21" t="s">
        <v>3398</v>
      </c>
      <c r="B235" s="22" t="s">
        <v>3119</v>
      </c>
      <c r="C235" s="22" t="s">
        <v>3119</v>
      </c>
      <c r="D235" s="33">
        <v>43691</v>
      </c>
      <c r="E235" s="60">
        <v>0</v>
      </c>
      <c r="F235" s="54" t="s">
        <v>9</v>
      </c>
    </row>
    <row r="236" spans="1:6" ht="22.5" customHeight="1" x14ac:dyDescent="0.25">
      <c r="A236" s="24" t="s">
        <v>3399</v>
      </c>
      <c r="B236" s="23" t="s">
        <v>3119</v>
      </c>
      <c r="C236" s="23" t="s">
        <v>3119</v>
      </c>
      <c r="D236" s="26">
        <v>43691</v>
      </c>
      <c r="E236" s="58">
        <v>0</v>
      </c>
      <c r="F236" s="53" t="s">
        <v>9</v>
      </c>
    </row>
    <row r="237" spans="1:6" ht="21.75" customHeight="1" x14ac:dyDescent="0.25">
      <c r="A237" s="21" t="s">
        <v>3400</v>
      </c>
      <c r="B237" s="22" t="s">
        <v>3119</v>
      </c>
      <c r="C237" s="22" t="s">
        <v>3119</v>
      </c>
      <c r="D237" s="33">
        <v>43691</v>
      </c>
      <c r="E237" s="60">
        <v>0</v>
      </c>
      <c r="F237" s="54" t="s">
        <v>9</v>
      </c>
    </row>
    <row r="238" spans="1:6" ht="20.25" customHeight="1" x14ac:dyDescent="0.25">
      <c r="A238" s="24" t="s">
        <v>3401</v>
      </c>
      <c r="B238" s="23" t="s">
        <v>3119</v>
      </c>
      <c r="C238" s="23" t="s">
        <v>3119</v>
      </c>
      <c r="D238" s="26">
        <v>43691</v>
      </c>
      <c r="E238" s="58">
        <v>0</v>
      </c>
      <c r="F238" s="53" t="s">
        <v>9</v>
      </c>
    </row>
    <row r="239" spans="1:6" ht="19.5" customHeight="1" x14ac:dyDescent="0.25">
      <c r="A239" s="21" t="s">
        <v>3402</v>
      </c>
      <c r="B239" s="22" t="s">
        <v>3119</v>
      </c>
      <c r="C239" s="22" t="s">
        <v>3119</v>
      </c>
      <c r="D239" s="33">
        <v>43691</v>
      </c>
      <c r="E239" s="60">
        <v>0</v>
      </c>
      <c r="F239" s="54" t="s">
        <v>9</v>
      </c>
    </row>
    <row r="240" spans="1:6" ht="21.75" customHeight="1" x14ac:dyDescent="0.25">
      <c r="A240" s="24" t="s">
        <v>3403</v>
      </c>
      <c r="B240" s="23" t="s">
        <v>3119</v>
      </c>
      <c r="C240" s="23" t="s">
        <v>3119</v>
      </c>
      <c r="D240" s="26">
        <v>43691</v>
      </c>
      <c r="E240" s="58">
        <v>0</v>
      </c>
      <c r="F240" s="53" t="s">
        <v>9</v>
      </c>
    </row>
    <row r="241" spans="1:6" ht="23.25" customHeight="1" x14ac:dyDescent="0.25">
      <c r="A241" s="21" t="s">
        <v>3404</v>
      </c>
      <c r="B241" s="22" t="s">
        <v>3119</v>
      </c>
      <c r="C241" s="22" t="s">
        <v>3119</v>
      </c>
      <c r="D241" s="33">
        <v>43691</v>
      </c>
      <c r="E241" s="60">
        <v>0</v>
      </c>
      <c r="F241" s="54" t="s">
        <v>9</v>
      </c>
    </row>
    <row r="242" spans="1:6" x14ac:dyDescent="0.25">
      <c r="A242" s="24" t="s">
        <v>3405</v>
      </c>
      <c r="B242" s="23" t="s">
        <v>3119</v>
      </c>
      <c r="C242" s="23" t="s">
        <v>3119</v>
      </c>
      <c r="D242" s="26">
        <v>43691</v>
      </c>
      <c r="E242" s="58">
        <v>0</v>
      </c>
      <c r="F242" s="53" t="s">
        <v>9</v>
      </c>
    </row>
    <row r="243" spans="1:6" ht="26.25" customHeight="1" x14ac:dyDescent="0.25">
      <c r="A243" s="21" t="s">
        <v>3406</v>
      </c>
      <c r="B243" s="22" t="s">
        <v>3119</v>
      </c>
      <c r="C243" s="22" t="s">
        <v>3119</v>
      </c>
      <c r="D243" s="33">
        <v>43691</v>
      </c>
      <c r="E243" s="60">
        <v>0</v>
      </c>
      <c r="F243" s="54" t="s">
        <v>9</v>
      </c>
    </row>
    <row r="244" spans="1:6" ht="24" customHeight="1" x14ac:dyDescent="0.25">
      <c r="A244" s="24" t="s">
        <v>3407</v>
      </c>
      <c r="B244" s="23" t="s">
        <v>3119</v>
      </c>
      <c r="C244" s="23" t="s">
        <v>3119</v>
      </c>
      <c r="D244" s="26">
        <v>43691</v>
      </c>
      <c r="E244" s="58">
        <v>0</v>
      </c>
      <c r="F244" s="53" t="s">
        <v>9</v>
      </c>
    </row>
    <row r="245" spans="1:6" ht="26.25" customHeight="1" x14ac:dyDescent="0.25">
      <c r="A245" s="21" t="s">
        <v>3408</v>
      </c>
      <c r="B245" s="22" t="s">
        <v>3119</v>
      </c>
      <c r="C245" s="22" t="s">
        <v>3119</v>
      </c>
      <c r="D245" s="33">
        <v>43691</v>
      </c>
      <c r="E245" s="60">
        <v>0</v>
      </c>
      <c r="F245" s="54" t="s">
        <v>9</v>
      </c>
    </row>
    <row r="246" spans="1:6" x14ac:dyDescent="0.25">
      <c r="A246" s="24" t="s">
        <v>3409</v>
      </c>
      <c r="B246" s="23" t="s">
        <v>3119</v>
      </c>
      <c r="C246" s="23" t="s">
        <v>3119</v>
      </c>
      <c r="D246" s="26">
        <v>43691</v>
      </c>
      <c r="E246" s="58">
        <v>0</v>
      </c>
      <c r="F246" s="53" t="s">
        <v>9</v>
      </c>
    </row>
    <row r="247" spans="1:6" x14ac:dyDescent="0.25">
      <c r="A247" s="21" t="s">
        <v>3410</v>
      </c>
      <c r="B247" s="22" t="s">
        <v>3119</v>
      </c>
      <c r="C247" s="22" t="s">
        <v>3119</v>
      </c>
      <c r="D247" s="33">
        <v>43691</v>
      </c>
      <c r="E247" s="60">
        <v>0</v>
      </c>
      <c r="F247" s="54" t="s">
        <v>9</v>
      </c>
    </row>
    <row r="248" spans="1:6" x14ac:dyDescent="0.25">
      <c r="A248" s="24" t="s">
        <v>3411</v>
      </c>
      <c r="B248" s="23" t="s">
        <v>3119</v>
      </c>
      <c r="C248" s="23" t="s">
        <v>3119</v>
      </c>
      <c r="D248" s="26">
        <v>43691</v>
      </c>
      <c r="E248" s="58">
        <v>0</v>
      </c>
      <c r="F248" s="53" t="s">
        <v>9</v>
      </c>
    </row>
    <row r="249" spans="1:6" x14ac:dyDescent="0.25">
      <c r="A249" s="21" t="s">
        <v>3412</v>
      </c>
      <c r="B249" s="22" t="s">
        <v>3119</v>
      </c>
      <c r="C249" s="22" t="s">
        <v>3119</v>
      </c>
      <c r="D249" s="33">
        <v>43691</v>
      </c>
      <c r="E249" s="60">
        <v>0</v>
      </c>
      <c r="F249" s="54" t="s">
        <v>9</v>
      </c>
    </row>
    <row r="250" spans="1:6" ht="28.5" customHeight="1" x14ac:dyDescent="0.25">
      <c r="A250" s="24" t="s">
        <v>3413</v>
      </c>
      <c r="B250" s="23" t="s">
        <v>3119</v>
      </c>
      <c r="C250" s="23" t="s">
        <v>3119</v>
      </c>
      <c r="D250" s="26">
        <v>43691</v>
      </c>
      <c r="E250" s="58">
        <v>0</v>
      </c>
      <c r="F250" s="53" t="s">
        <v>9</v>
      </c>
    </row>
    <row r="251" spans="1:6" ht="25.5" customHeight="1" x14ac:dyDescent="0.25">
      <c r="A251" s="21" t="s">
        <v>3414</v>
      </c>
      <c r="B251" s="22" t="s">
        <v>3119</v>
      </c>
      <c r="C251" s="22" t="s">
        <v>3119</v>
      </c>
      <c r="D251" s="33">
        <v>43691</v>
      </c>
      <c r="E251" s="60">
        <v>0</v>
      </c>
      <c r="F251" s="54" t="s">
        <v>9</v>
      </c>
    </row>
    <row r="252" spans="1:6" x14ac:dyDescent="0.25">
      <c r="A252" s="24" t="s">
        <v>3415</v>
      </c>
      <c r="B252" s="23" t="s">
        <v>3119</v>
      </c>
      <c r="C252" s="23" t="s">
        <v>3119</v>
      </c>
      <c r="D252" s="26">
        <v>43691</v>
      </c>
      <c r="E252" s="58">
        <v>0</v>
      </c>
      <c r="F252" s="53" t="s">
        <v>9</v>
      </c>
    </row>
    <row r="253" spans="1:6" ht="23.25" customHeight="1" x14ac:dyDescent="0.25">
      <c r="A253" s="21" t="s">
        <v>3416</v>
      </c>
      <c r="B253" s="22" t="s">
        <v>3119</v>
      </c>
      <c r="C253" s="22" t="s">
        <v>3659</v>
      </c>
      <c r="D253" s="33">
        <v>43691</v>
      </c>
      <c r="E253" s="60">
        <v>0</v>
      </c>
      <c r="F253" s="54" t="s">
        <v>9</v>
      </c>
    </row>
    <row r="254" spans="1:6" ht="25.5" customHeight="1" x14ac:dyDescent="0.25">
      <c r="A254" s="24" t="s">
        <v>3417</v>
      </c>
      <c r="B254" s="23" t="s">
        <v>3119</v>
      </c>
      <c r="C254" s="23" t="s">
        <v>3119</v>
      </c>
      <c r="D254" s="26">
        <v>43691</v>
      </c>
      <c r="E254" s="58">
        <v>0</v>
      </c>
      <c r="F254" s="53" t="s">
        <v>9</v>
      </c>
    </row>
    <row r="255" spans="1:6" ht="21.75" customHeight="1" x14ac:dyDescent="0.25">
      <c r="A255" s="21" t="s">
        <v>3418</v>
      </c>
      <c r="B255" s="22" t="s">
        <v>3119</v>
      </c>
      <c r="C255" s="22" t="s">
        <v>3119</v>
      </c>
      <c r="D255" s="33">
        <v>43691</v>
      </c>
      <c r="E255" s="60">
        <v>0</v>
      </c>
      <c r="F255" s="54" t="s">
        <v>9</v>
      </c>
    </row>
    <row r="256" spans="1:6" x14ac:dyDescent="0.25">
      <c r="A256" s="24" t="s">
        <v>3419</v>
      </c>
      <c r="B256" s="23" t="s">
        <v>3119</v>
      </c>
      <c r="C256" s="23" t="s">
        <v>3119</v>
      </c>
      <c r="D256" s="26">
        <v>43691</v>
      </c>
      <c r="E256" s="58">
        <v>0</v>
      </c>
      <c r="F256" s="53" t="s">
        <v>9</v>
      </c>
    </row>
    <row r="257" spans="1:6" ht="25.5" customHeight="1" x14ac:dyDescent="0.25">
      <c r="A257" s="21" t="s">
        <v>3420</v>
      </c>
      <c r="B257" s="22" t="s">
        <v>3119</v>
      </c>
      <c r="C257" s="22" t="s">
        <v>3119</v>
      </c>
      <c r="D257" s="33">
        <v>43691</v>
      </c>
      <c r="E257" s="60">
        <v>0</v>
      </c>
      <c r="F257" s="54" t="s">
        <v>9</v>
      </c>
    </row>
    <row r="258" spans="1:6" ht="25.5" customHeight="1" x14ac:dyDescent="0.25">
      <c r="A258" s="24" t="s">
        <v>3421</v>
      </c>
      <c r="B258" s="23" t="s">
        <v>3119</v>
      </c>
      <c r="C258" s="23" t="s">
        <v>3119</v>
      </c>
      <c r="D258" s="26">
        <v>43691</v>
      </c>
      <c r="E258" s="58">
        <v>0</v>
      </c>
      <c r="F258" s="53" t="s">
        <v>9</v>
      </c>
    </row>
    <row r="259" spans="1:6" ht="24" customHeight="1" x14ac:dyDescent="0.25">
      <c r="A259" s="21" t="s">
        <v>3422</v>
      </c>
      <c r="B259" s="22" t="s">
        <v>3119</v>
      </c>
      <c r="C259" s="22" t="s">
        <v>3119</v>
      </c>
      <c r="D259" s="33">
        <v>43691</v>
      </c>
      <c r="E259" s="60">
        <v>0</v>
      </c>
      <c r="F259" s="54" t="s">
        <v>9</v>
      </c>
    </row>
    <row r="260" spans="1:6" ht="27" customHeight="1" x14ac:dyDescent="0.25">
      <c r="A260" s="24" t="s">
        <v>3423</v>
      </c>
      <c r="B260" s="23" t="s">
        <v>3119</v>
      </c>
      <c r="C260" s="23" t="s">
        <v>3119</v>
      </c>
      <c r="D260" s="26">
        <v>43691</v>
      </c>
      <c r="E260" s="58">
        <v>0</v>
      </c>
      <c r="F260" s="53" t="s">
        <v>9</v>
      </c>
    </row>
    <row r="261" spans="1:6" ht="27" customHeight="1" x14ac:dyDescent="0.25">
      <c r="A261" s="21" t="s">
        <v>3424</v>
      </c>
      <c r="B261" s="22" t="s">
        <v>3119</v>
      </c>
      <c r="C261" s="22" t="s">
        <v>3119</v>
      </c>
      <c r="D261" s="33">
        <v>43691</v>
      </c>
      <c r="E261" s="60">
        <v>0</v>
      </c>
      <c r="F261" s="54" t="s">
        <v>9</v>
      </c>
    </row>
    <row r="262" spans="1:6" ht="25.5" customHeight="1" x14ac:dyDescent="0.25">
      <c r="A262" s="24" t="s">
        <v>3425</v>
      </c>
      <c r="B262" s="23" t="s">
        <v>3119</v>
      </c>
      <c r="C262" s="23" t="s">
        <v>3119</v>
      </c>
      <c r="D262" s="26">
        <v>43691</v>
      </c>
      <c r="E262" s="58">
        <v>0</v>
      </c>
      <c r="F262" s="53" t="s">
        <v>9</v>
      </c>
    </row>
    <row r="263" spans="1:6" ht="26.25" customHeight="1" x14ac:dyDescent="0.25">
      <c r="A263" s="21" t="s">
        <v>3426</v>
      </c>
      <c r="B263" s="22" t="s">
        <v>3119</v>
      </c>
      <c r="C263" s="22" t="s">
        <v>3119</v>
      </c>
      <c r="D263" s="33">
        <v>43691</v>
      </c>
      <c r="E263" s="60">
        <v>0</v>
      </c>
      <c r="F263" s="54" t="s">
        <v>9</v>
      </c>
    </row>
    <row r="264" spans="1:6" ht="28.5" customHeight="1" x14ac:dyDescent="0.25">
      <c r="A264" s="24" t="s">
        <v>3427</v>
      </c>
      <c r="B264" s="23" t="s">
        <v>3119</v>
      </c>
      <c r="C264" s="23" t="s">
        <v>3119</v>
      </c>
      <c r="D264" s="26">
        <v>43691</v>
      </c>
      <c r="E264" s="58">
        <v>0</v>
      </c>
      <c r="F264" s="53" t="s">
        <v>9</v>
      </c>
    </row>
    <row r="265" spans="1:6" ht="31.5" customHeight="1" x14ac:dyDescent="0.25">
      <c r="A265" s="21" t="s">
        <v>3428</v>
      </c>
      <c r="B265" s="22" t="s">
        <v>3119</v>
      </c>
      <c r="C265" s="22" t="s">
        <v>3119</v>
      </c>
      <c r="D265" s="33">
        <v>43691</v>
      </c>
      <c r="E265" s="60">
        <v>0</v>
      </c>
      <c r="F265" s="54" t="s">
        <v>9</v>
      </c>
    </row>
    <row r="266" spans="1:6" ht="27" customHeight="1" x14ac:dyDescent="0.25">
      <c r="A266" s="24" t="s">
        <v>3429</v>
      </c>
      <c r="B266" s="23" t="s">
        <v>3119</v>
      </c>
      <c r="C266" s="23" t="s">
        <v>3119</v>
      </c>
      <c r="D266" s="26">
        <v>43691</v>
      </c>
      <c r="E266" s="58">
        <v>0</v>
      </c>
      <c r="F266" s="53" t="s">
        <v>9</v>
      </c>
    </row>
    <row r="267" spans="1:6" ht="33" customHeight="1" x14ac:dyDescent="0.25">
      <c r="A267" s="21" t="s">
        <v>3430</v>
      </c>
      <c r="B267" s="22" t="s">
        <v>3119</v>
      </c>
      <c r="C267" s="22" t="s">
        <v>3119</v>
      </c>
      <c r="D267" s="33">
        <v>43691</v>
      </c>
      <c r="E267" s="60">
        <v>0</v>
      </c>
      <c r="F267" s="54" t="s">
        <v>9</v>
      </c>
    </row>
    <row r="268" spans="1:6" ht="27" customHeight="1" x14ac:dyDescent="0.25">
      <c r="A268" s="24" t="s">
        <v>3431</v>
      </c>
      <c r="B268" s="23" t="s">
        <v>3119</v>
      </c>
      <c r="C268" s="23" t="s">
        <v>3119</v>
      </c>
      <c r="D268" s="26">
        <v>43691</v>
      </c>
      <c r="E268" s="58">
        <v>0</v>
      </c>
      <c r="F268" s="53" t="s">
        <v>9</v>
      </c>
    </row>
    <row r="269" spans="1:6" ht="27.75" customHeight="1" x14ac:dyDescent="0.25">
      <c r="A269" s="21" t="s">
        <v>3432</v>
      </c>
      <c r="B269" s="22" t="s">
        <v>3119</v>
      </c>
      <c r="C269" s="22" t="s">
        <v>3119</v>
      </c>
      <c r="D269" s="33">
        <v>43691</v>
      </c>
      <c r="E269" s="60">
        <v>0</v>
      </c>
      <c r="F269" s="54" t="s">
        <v>9</v>
      </c>
    </row>
    <row r="270" spans="1:6" ht="29.25" customHeight="1" x14ac:dyDescent="0.25">
      <c r="A270" s="24" t="s">
        <v>3433</v>
      </c>
      <c r="B270" s="23" t="s">
        <v>3119</v>
      </c>
      <c r="C270" s="23" t="s">
        <v>3119</v>
      </c>
      <c r="D270" s="26">
        <v>43691</v>
      </c>
      <c r="E270" s="58">
        <v>0</v>
      </c>
      <c r="F270" s="53" t="s">
        <v>9</v>
      </c>
    </row>
    <row r="271" spans="1:6" ht="23.25" customHeight="1" x14ac:dyDescent="0.25">
      <c r="A271" s="21" t="s">
        <v>3434</v>
      </c>
      <c r="B271" s="22" t="s">
        <v>3119</v>
      </c>
      <c r="C271" s="22" t="s">
        <v>3119</v>
      </c>
      <c r="D271" s="33">
        <v>43691</v>
      </c>
      <c r="E271" s="60">
        <v>0</v>
      </c>
      <c r="F271" s="54" t="s">
        <v>9</v>
      </c>
    </row>
    <row r="272" spans="1:6" ht="28.5" customHeight="1" x14ac:dyDescent="0.25">
      <c r="A272" s="24" t="s">
        <v>3435</v>
      </c>
      <c r="B272" s="23" t="s">
        <v>3119</v>
      </c>
      <c r="C272" s="23" t="s">
        <v>3119</v>
      </c>
      <c r="D272" s="26">
        <v>43691</v>
      </c>
      <c r="E272" s="58">
        <v>0</v>
      </c>
      <c r="F272" s="53" t="s">
        <v>9</v>
      </c>
    </row>
    <row r="273" spans="1:6" ht="20.25" customHeight="1" x14ac:dyDescent="0.25">
      <c r="A273" s="21" t="s">
        <v>3436</v>
      </c>
      <c r="B273" s="22" t="s">
        <v>3119</v>
      </c>
      <c r="C273" s="22" t="s">
        <v>3119</v>
      </c>
      <c r="D273" s="33">
        <v>43691</v>
      </c>
      <c r="E273" s="60">
        <v>0</v>
      </c>
      <c r="F273" s="54" t="s">
        <v>9</v>
      </c>
    </row>
    <row r="274" spans="1:6" ht="30" customHeight="1" x14ac:dyDescent="0.25">
      <c r="A274" s="24" t="s">
        <v>3437</v>
      </c>
      <c r="B274" s="23" t="s">
        <v>3119</v>
      </c>
      <c r="C274" s="23" t="s">
        <v>3119</v>
      </c>
      <c r="D274" s="26">
        <v>43691</v>
      </c>
      <c r="E274" s="58">
        <v>0</v>
      </c>
      <c r="F274" s="53" t="s">
        <v>9</v>
      </c>
    </row>
    <row r="275" spans="1:6" ht="25.5" customHeight="1" x14ac:dyDescent="0.25">
      <c r="A275" s="21" t="s">
        <v>3438</v>
      </c>
      <c r="B275" s="22" t="s">
        <v>3119</v>
      </c>
      <c r="C275" s="22" t="s">
        <v>3119</v>
      </c>
      <c r="D275" s="33">
        <v>43691</v>
      </c>
      <c r="E275" s="60">
        <v>0</v>
      </c>
      <c r="F275" s="54" t="s">
        <v>9</v>
      </c>
    </row>
    <row r="276" spans="1:6" ht="24" customHeight="1" x14ac:dyDescent="0.25">
      <c r="A276" s="24" t="s">
        <v>3439</v>
      </c>
      <c r="B276" s="23" t="s">
        <v>3119</v>
      </c>
      <c r="C276" s="23" t="s">
        <v>3119</v>
      </c>
      <c r="D276" s="26">
        <v>43691</v>
      </c>
      <c r="E276" s="58">
        <v>0</v>
      </c>
      <c r="F276" s="53" t="s">
        <v>9</v>
      </c>
    </row>
    <row r="277" spans="1:6" ht="21.75" customHeight="1" x14ac:dyDescent="0.25">
      <c r="A277" s="21" t="s">
        <v>3440</v>
      </c>
      <c r="B277" s="22" t="s">
        <v>3119</v>
      </c>
      <c r="C277" s="22" t="s">
        <v>3119</v>
      </c>
      <c r="D277" s="33">
        <v>43691</v>
      </c>
      <c r="E277" s="60">
        <v>0</v>
      </c>
      <c r="F277" s="54" t="s">
        <v>9</v>
      </c>
    </row>
    <row r="278" spans="1:6" ht="30" customHeight="1" x14ac:dyDescent="0.25">
      <c r="A278" s="24" t="s">
        <v>3441</v>
      </c>
      <c r="B278" s="23" t="s">
        <v>3119</v>
      </c>
      <c r="C278" s="23" t="s">
        <v>3119</v>
      </c>
      <c r="D278" s="26">
        <v>43691</v>
      </c>
      <c r="E278" s="58">
        <v>0</v>
      </c>
      <c r="F278" s="53" t="s">
        <v>9</v>
      </c>
    </row>
    <row r="279" spans="1:6" ht="28.5" customHeight="1" x14ac:dyDescent="0.25">
      <c r="A279" s="21" t="s">
        <v>3442</v>
      </c>
      <c r="B279" s="22" t="s">
        <v>3119</v>
      </c>
      <c r="C279" s="22" t="s">
        <v>3119</v>
      </c>
      <c r="D279" s="33">
        <v>43691</v>
      </c>
      <c r="E279" s="60">
        <v>0</v>
      </c>
      <c r="F279" s="54" t="s">
        <v>9</v>
      </c>
    </row>
    <row r="280" spans="1:6" ht="20.25" customHeight="1" x14ac:dyDescent="0.25">
      <c r="A280" s="24" t="s">
        <v>3443</v>
      </c>
      <c r="B280" s="23" t="s">
        <v>3119</v>
      </c>
      <c r="C280" s="23" t="s">
        <v>3119</v>
      </c>
      <c r="D280" s="26">
        <v>43691</v>
      </c>
      <c r="E280" s="58">
        <v>0</v>
      </c>
      <c r="F280" s="53" t="s">
        <v>9</v>
      </c>
    </row>
    <row r="281" spans="1:6" ht="24.75" customHeight="1" x14ac:dyDescent="0.25">
      <c r="A281" s="21" t="s">
        <v>3444</v>
      </c>
      <c r="B281" s="22" t="s">
        <v>3119</v>
      </c>
      <c r="C281" s="22" t="s">
        <v>3119</v>
      </c>
      <c r="D281" s="33">
        <v>43691</v>
      </c>
      <c r="E281" s="60">
        <v>0</v>
      </c>
      <c r="F281" s="54" t="s">
        <v>9</v>
      </c>
    </row>
    <row r="282" spans="1:6" ht="24" customHeight="1" x14ac:dyDescent="0.25">
      <c r="A282" s="24" t="s">
        <v>3445</v>
      </c>
      <c r="B282" s="23" t="s">
        <v>3119</v>
      </c>
      <c r="C282" s="23" t="s">
        <v>3119</v>
      </c>
      <c r="D282" s="26">
        <v>43691</v>
      </c>
      <c r="E282" s="58">
        <v>0</v>
      </c>
      <c r="F282" s="53" t="s">
        <v>9</v>
      </c>
    </row>
    <row r="283" spans="1:6" ht="28.5" customHeight="1" x14ac:dyDescent="0.25">
      <c r="A283" s="21" t="s">
        <v>3446</v>
      </c>
      <c r="B283" s="22" t="s">
        <v>3119</v>
      </c>
      <c r="C283" s="22" t="s">
        <v>3119</v>
      </c>
      <c r="D283" s="33">
        <v>43691</v>
      </c>
      <c r="E283" s="60">
        <v>0</v>
      </c>
      <c r="F283" s="54" t="s">
        <v>9</v>
      </c>
    </row>
    <row r="284" spans="1:6" ht="27" customHeight="1" x14ac:dyDescent="0.25">
      <c r="A284" s="24" t="s">
        <v>3447</v>
      </c>
      <c r="B284" s="23" t="s">
        <v>3119</v>
      </c>
      <c r="C284" s="23" t="s">
        <v>3119</v>
      </c>
      <c r="D284" s="26">
        <v>43691</v>
      </c>
      <c r="E284" s="58">
        <v>0</v>
      </c>
      <c r="F284" s="53" t="s">
        <v>9</v>
      </c>
    </row>
    <row r="285" spans="1:6" ht="22.5" customHeight="1" x14ac:dyDescent="0.25">
      <c r="A285" s="21" t="s">
        <v>3448</v>
      </c>
      <c r="B285" s="22" t="s">
        <v>3449</v>
      </c>
      <c r="C285" s="22" t="s">
        <v>3179</v>
      </c>
      <c r="D285" s="33">
        <v>43691</v>
      </c>
      <c r="E285" s="60">
        <v>6045.6</v>
      </c>
      <c r="F285" s="54" t="s">
        <v>9</v>
      </c>
    </row>
    <row r="286" spans="1:6" ht="32.25" customHeight="1" x14ac:dyDescent="0.25">
      <c r="A286" s="24" t="s">
        <v>3450</v>
      </c>
      <c r="B286" s="23" t="s">
        <v>3451</v>
      </c>
      <c r="C286" s="23" t="s">
        <v>3179</v>
      </c>
      <c r="D286" s="26">
        <v>43691</v>
      </c>
      <c r="E286" s="58">
        <v>5900.3</v>
      </c>
      <c r="F286" s="53" t="s">
        <v>9</v>
      </c>
    </row>
    <row r="287" spans="1:6" ht="24" customHeight="1" x14ac:dyDescent="0.25">
      <c r="A287" s="21" t="s">
        <v>3452</v>
      </c>
      <c r="B287" s="22" t="s">
        <v>3453</v>
      </c>
      <c r="C287" s="22" t="s">
        <v>3179</v>
      </c>
      <c r="D287" s="33">
        <v>43691</v>
      </c>
      <c r="E287" s="60">
        <v>6556.7</v>
      </c>
      <c r="F287" s="54" t="s">
        <v>9</v>
      </c>
    </row>
    <row r="288" spans="1:6" ht="18" customHeight="1" x14ac:dyDescent="0.25">
      <c r="A288" s="24" t="s">
        <v>3454</v>
      </c>
      <c r="B288" s="23" t="s">
        <v>3119</v>
      </c>
      <c r="C288" s="23" t="s">
        <v>3119</v>
      </c>
      <c r="D288" s="26">
        <v>43691</v>
      </c>
      <c r="E288" s="58">
        <v>0</v>
      </c>
      <c r="F288" s="53" t="s">
        <v>9</v>
      </c>
    </row>
    <row r="289" spans="1:6" ht="25.5" customHeight="1" x14ac:dyDescent="0.25">
      <c r="A289" s="21" t="s">
        <v>3455</v>
      </c>
      <c r="B289" s="22" t="s">
        <v>3456</v>
      </c>
      <c r="C289" s="22" t="s">
        <v>3179</v>
      </c>
      <c r="D289" s="33">
        <v>43691</v>
      </c>
      <c r="E289" s="60">
        <v>5963.2</v>
      </c>
      <c r="F289" s="54" t="s">
        <v>9</v>
      </c>
    </row>
    <row r="290" spans="1:6" ht="20.25" customHeight="1" x14ac:dyDescent="0.25">
      <c r="A290" s="24" t="s">
        <v>3457</v>
      </c>
      <c r="B290" s="23" t="s">
        <v>3458</v>
      </c>
      <c r="C290" s="23" t="s">
        <v>3179</v>
      </c>
      <c r="D290" s="26">
        <v>43691</v>
      </c>
      <c r="E290" s="58">
        <v>6399.7</v>
      </c>
      <c r="F290" s="53" t="s">
        <v>9</v>
      </c>
    </row>
    <row r="291" spans="1:6" ht="23.25" customHeight="1" x14ac:dyDescent="0.25">
      <c r="A291" s="21" t="s">
        <v>3459</v>
      </c>
      <c r="B291" s="22" t="s">
        <v>3460</v>
      </c>
      <c r="C291" s="22" t="s">
        <v>3179</v>
      </c>
      <c r="D291" s="33">
        <v>43691</v>
      </c>
      <c r="E291" s="60">
        <v>5964.2</v>
      </c>
      <c r="F291" s="54" t="s">
        <v>9</v>
      </c>
    </row>
    <row r="292" spans="1:6" ht="21" customHeight="1" x14ac:dyDescent="0.25">
      <c r="A292" s="24" t="s">
        <v>3461</v>
      </c>
      <c r="B292" s="23" t="s">
        <v>3462</v>
      </c>
      <c r="C292" s="23" t="s">
        <v>3179</v>
      </c>
      <c r="D292" s="26">
        <v>43691</v>
      </c>
      <c r="E292" s="58">
        <v>5765.7</v>
      </c>
      <c r="F292" s="53" t="s">
        <v>9</v>
      </c>
    </row>
    <row r="293" spans="1:6" ht="25.5" customHeight="1" x14ac:dyDescent="0.25">
      <c r="A293" s="21" t="s">
        <v>3463</v>
      </c>
      <c r="B293" s="22" t="s">
        <v>3464</v>
      </c>
      <c r="C293" s="22" t="s">
        <v>3179</v>
      </c>
      <c r="D293" s="33">
        <v>43691</v>
      </c>
      <c r="E293" s="60">
        <v>6482.2</v>
      </c>
      <c r="F293" s="54" t="s">
        <v>9</v>
      </c>
    </row>
    <row r="294" spans="1:6" ht="21.75" customHeight="1" x14ac:dyDescent="0.25">
      <c r="A294" s="24" t="s">
        <v>3465</v>
      </c>
      <c r="B294" s="23" t="s">
        <v>3466</v>
      </c>
      <c r="C294" s="23" t="s">
        <v>3179</v>
      </c>
      <c r="D294" s="26">
        <v>43691</v>
      </c>
      <c r="E294" s="58">
        <v>8438.2000000000007</v>
      </c>
      <c r="F294" s="53" t="s">
        <v>9</v>
      </c>
    </row>
    <row r="295" spans="1:6" ht="24.75" customHeight="1" x14ac:dyDescent="0.25">
      <c r="A295" s="21" t="s">
        <v>3467</v>
      </c>
      <c r="B295" s="22" t="s">
        <v>3468</v>
      </c>
      <c r="C295" s="22" t="s">
        <v>3179</v>
      </c>
      <c r="D295" s="33">
        <v>43691</v>
      </c>
      <c r="E295" s="60">
        <v>8515.7000000000007</v>
      </c>
      <c r="F295" s="54" t="s">
        <v>9</v>
      </c>
    </row>
    <row r="296" spans="1:6" ht="24.75" customHeight="1" x14ac:dyDescent="0.25">
      <c r="A296" s="24" t="s">
        <v>3469</v>
      </c>
      <c r="B296" s="23" t="s">
        <v>3470</v>
      </c>
      <c r="C296" s="23" t="s">
        <v>3179</v>
      </c>
      <c r="D296" s="26">
        <v>43691</v>
      </c>
      <c r="E296" s="58">
        <v>16029.2</v>
      </c>
      <c r="F296" s="53" t="s">
        <v>9</v>
      </c>
    </row>
    <row r="297" spans="1:6" ht="27.75" customHeight="1" x14ac:dyDescent="0.25">
      <c r="A297" s="21" t="s">
        <v>3471</v>
      </c>
      <c r="B297" s="22" t="s">
        <v>3119</v>
      </c>
      <c r="C297" s="22" t="s">
        <v>3119</v>
      </c>
      <c r="D297" s="33">
        <v>43691</v>
      </c>
      <c r="E297" s="60">
        <v>0</v>
      </c>
      <c r="F297" s="54" t="s">
        <v>9</v>
      </c>
    </row>
    <row r="298" spans="1:6" ht="36.75" customHeight="1" x14ac:dyDescent="0.25">
      <c r="A298" s="24" t="s">
        <v>3472</v>
      </c>
      <c r="B298" s="23" t="s">
        <v>145</v>
      </c>
      <c r="C298" s="23" t="s">
        <v>3473</v>
      </c>
      <c r="D298" s="26">
        <v>43691</v>
      </c>
      <c r="E298" s="58">
        <v>6571.9</v>
      </c>
      <c r="F298" s="53" t="s">
        <v>9</v>
      </c>
    </row>
    <row r="299" spans="1:6" ht="36.75" customHeight="1" x14ac:dyDescent="0.25">
      <c r="A299" s="21" t="s">
        <v>3474</v>
      </c>
      <c r="B299" s="22" t="s">
        <v>156</v>
      </c>
      <c r="C299" s="22" t="s">
        <v>3475</v>
      </c>
      <c r="D299" s="33">
        <v>43691</v>
      </c>
      <c r="E299" s="60">
        <v>8416.2000000000007</v>
      </c>
      <c r="F299" s="54" t="s">
        <v>9</v>
      </c>
    </row>
    <row r="300" spans="1:6" ht="36.75" customHeight="1" x14ac:dyDescent="0.25">
      <c r="A300" s="24" t="s">
        <v>3476</v>
      </c>
      <c r="B300" s="23" t="s">
        <v>160</v>
      </c>
      <c r="C300" s="23" t="s">
        <v>3477</v>
      </c>
      <c r="D300" s="26">
        <v>43691</v>
      </c>
      <c r="E300" s="58">
        <v>5925.6</v>
      </c>
      <c r="F300" s="53" t="s">
        <v>9</v>
      </c>
    </row>
    <row r="301" spans="1:6" ht="21" customHeight="1" x14ac:dyDescent="0.25">
      <c r="A301" s="21" t="s">
        <v>3478</v>
      </c>
      <c r="B301" s="22" t="s">
        <v>3479</v>
      </c>
      <c r="C301" s="22" t="s">
        <v>3179</v>
      </c>
      <c r="D301" s="33">
        <v>43691</v>
      </c>
      <c r="E301" s="60">
        <v>6354.2</v>
      </c>
      <c r="F301" s="54" t="s">
        <v>9</v>
      </c>
    </row>
    <row r="302" spans="1:6" ht="17.25" customHeight="1" x14ac:dyDescent="0.25">
      <c r="A302" s="24" t="s">
        <v>3480</v>
      </c>
      <c r="B302" s="23" t="s">
        <v>3481</v>
      </c>
      <c r="C302" s="23" t="s">
        <v>3179</v>
      </c>
      <c r="D302" s="26">
        <v>43691</v>
      </c>
      <c r="E302" s="58">
        <v>16029.2</v>
      </c>
      <c r="F302" s="53" t="s">
        <v>9</v>
      </c>
    </row>
    <row r="303" spans="1:6" ht="24" customHeight="1" x14ac:dyDescent="0.25">
      <c r="A303" s="21" t="s">
        <v>3482</v>
      </c>
      <c r="B303" s="22" t="s">
        <v>3483</v>
      </c>
      <c r="C303" s="22" t="s">
        <v>3179</v>
      </c>
      <c r="D303" s="33">
        <v>43691</v>
      </c>
      <c r="E303" s="60">
        <v>23929.5</v>
      </c>
      <c r="F303" s="54" t="s">
        <v>9</v>
      </c>
    </row>
    <row r="304" spans="1:6" ht="27" customHeight="1" x14ac:dyDescent="0.25">
      <c r="A304" s="24" t="s">
        <v>3484</v>
      </c>
      <c r="B304" s="23" t="s">
        <v>3485</v>
      </c>
      <c r="C304" s="23" t="s">
        <v>3179</v>
      </c>
      <c r="D304" s="26">
        <v>43691</v>
      </c>
      <c r="E304" s="58">
        <v>8433.2000000000007</v>
      </c>
      <c r="F304" s="53" t="s">
        <v>9</v>
      </c>
    </row>
    <row r="305" spans="1:6" ht="22.5" customHeight="1" x14ac:dyDescent="0.25">
      <c r="A305" s="21" t="s">
        <v>3486</v>
      </c>
      <c r="B305" s="22" t="s">
        <v>3119</v>
      </c>
      <c r="C305" s="22" t="s">
        <v>3119</v>
      </c>
      <c r="D305" s="33">
        <v>43691</v>
      </c>
      <c r="E305" s="60">
        <v>0</v>
      </c>
      <c r="F305" s="54" t="s">
        <v>9</v>
      </c>
    </row>
    <row r="306" spans="1:6" ht="24" customHeight="1" x14ac:dyDescent="0.25">
      <c r="A306" s="24" t="s">
        <v>3487</v>
      </c>
      <c r="B306" s="23" t="s">
        <v>3119</v>
      </c>
      <c r="C306" s="23" t="s">
        <v>3119</v>
      </c>
      <c r="D306" s="26">
        <v>43691</v>
      </c>
      <c r="E306" s="58">
        <v>0</v>
      </c>
      <c r="F306" s="53" t="s">
        <v>9</v>
      </c>
    </row>
    <row r="307" spans="1:6" ht="19.5" customHeight="1" x14ac:dyDescent="0.25">
      <c r="A307" s="21" t="s">
        <v>3488</v>
      </c>
      <c r="B307" s="22" t="s">
        <v>3119</v>
      </c>
      <c r="C307" s="22" t="s">
        <v>3119</v>
      </c>
      <c r="D307" s="33">
        <v>43691</v>
      </c>
      <c r="E307" s="60">
        <v>0</v>
      </c>
      <c r="F307" s="54" t="s">
        <v>9</v>
      </c>
    </row>
    <row r="308" spans="1:6" ht="20.25" customHeight="1" x14ac:dyDescent="0.25">
      <c r="A308" s="24" t="s">
        <v>3489</v>
      </c>
      <c r="B308" s="23" t="s">
        <v>3119</v>
      </c>
      <c r="C308" s="23" t="s">
        <v>3119</v>
      </c>
      <c r="D308" s="26">
        <v>43691</v>
      </c>
      <c r="E308" s="58">
        <v>0</v>
      </c>
      <c r="F308" s="53" t="s">
        <v>9</v>
      </c>
    </row>
    <row r="309" spans="1:6" ht="18.75" customHeight="1" x14ac:dyDescent="0.25">
      <c r="A309" s="21" t="s">
        <v>3490</v>
      </c>
      <c r="B309" s="22" t="s">
        <v>3119</v>
      </c>
      <c r="C309" s="22" t="s">
        <v>3119</v>
      </c>
      <c r="D309" s="33">
        <v>43691</v>
      </c>
      <c r="E309" s="60">
        <v>0</v>
      </c>
      <c r="F309" s="54" t="s">
        <v>9</v>
      </c>
    </row>
    <row r="310" spans="1:6" ht="26.25" customHeight="1" x14ac:dyDescent="0.25">
      <c r="A310" s="24" t="s">
        <v>3491</v>
      </c>
      <c r="B310" s="23" t="s">
        <v>3492</v>
      </c>
      <c r="C310" s="23" t="s">
        <v>3179</v>
      </c>
      <c r="D310" s="26">
        <v>43691</v>
      </c>
      <c r="E310" s="58">
        <v>16029.2</v>
      </c>
      <c r="F310" s="53" t="s">
        <v>9</v>
      </c>
    </row>
    <row r="311" spans="1:6" ht="23.25" customHeight="1" x14ac:dyDescent="0.25">
      <c r="A311" s="21" t="s">
        <v>3493</v>
      </c>
      <c r="B311" s="22" t="s">
        <v>162</v>
      </c>
      <c r="C311" s="22" t="s">
        <v>3179</v>
      </c>
      <c r="D311" s="33">
        <v>43691</v>
      </c>
      <c r="E311" s="60">
        <v>5300.5</v>
      </c>
      <c r="F311" s="54" t="s">
        <v>9</v>
      </c>
    </row>
    <row r="312" spans="1:6" ht="21" customHeight="1" x14ac:dyDescent="0.25">
      <c r="A312" s="24" t="s">
        <v>3494</v>
      </c>
      <c r="B312" s="23" t="s">
        <v>3496</v>
      </c>
      <c r="C312" s="23" t="s">
        <v>3495</v>
      </c>
      <c r="D312" s="26">
        <v>43691</v>
      </c>
      <c r="E312" s="58">
        <v>55948.6</v>
      </c>
      <c r="F312" s="53" t="s">
        <v>9</v>
      </c>
    </row>
    <row r="313" spans="1:6" ht="18" customHeight="1" x14ac:dyDescent="0.25">
      <c r="A313" s="21" t="s">
        <v>3497</v>
      </c>
      <c r="B313" s="22" t="s">
        <v>3499</v>
      </c>
      <c r="C313" s="22" t="s">
        <v>3498</v>
      </c>
      <c r="D313" s="33">
        <v>43691</v>
      </c>
      <c r="E313" s="60">
        <v>80847</v>
      </c>
      <c r="F313" s="54" t="s">
        <v>9</v>
      </c>
    </row>
    <row r="314" spans="1:6" ht="19.5" customHeight="1" x14ac:dyDescent="0.25">
      <c r="A314" s="24" t="s">
        <v>2823</v>
      </c>
      <c r="B314" s="23" t="s">
        <v>2002</v>
      </c>
      <c r="C314" s="23" t="s">
        <v>2002</v>
      </c>
      <c r="D314" s="26">
        <v>43692</v>
      </c>
      <c r="E314" s="58">
        <f>324*1.16</f>
        <v>375.84</v>
      </c>
      <c r="F314" s="53" t="s">
        <v>9</v>
      </c>
    </row>
    <row r="315" spans="1:6" ht="44.25" customHeight="1" x14ac:dyDescent="0.25">
      <c r="A315" s="21" t="s">
        <v>16</v>
      </c>
      <c r="B315" s="22" t="s">
        <v>2798</v>
      </c>
      <c r="C315" s="22" t="s">
        <v>2798</v>
      </c>
      <c r="D315" s="33">
        <v>43693</v>
      </c>
      <c r="E315" s="60">
        <v>532511</v>
      </c>
      <c r="F315" s="54">
        <v>165694876</v>
      </c>
    </row>
    <row r="316" spans="1:6" ht="42" customHeight="1" x14ac:dyDescent="0.25">
      <c r="A316" s="24" t="s">
        <v>16</v>
      </c>
      <c r="B316" s="23" t="s">
        <v>3034</v>
      </c>
      <c r="C316" s="23" t="s">
        <v>3500</v>
      </c>
      <c r="D316" s="26">
        <v>43693</v>
      </c>
      <c r="E316" s="58">
        <v>98901</v>
      </c>
      <c r="F316" s="53">
        <v>165694876</v>
      </c>
    </row>
    <row r="317" spans="1:6" ht="72" customHeight="1" x14ac:dyDescent="0.25">
      <c r="A317" s="21" t="s">
        <v>16</v>
      </c>
      <c r="B317" s="22" t="s">
        <v>2108</v>
      </c>
      <c r="C317" s="22" t="s">
        <v>3501</v>
      </c>
      <c r="D317" s="33">
        <v>43693</v>
      </c>
      <c r="E317" s="60">
        <v>697195.67</v>
      </c>
      <c r="F317" s="54">
        <v>165694876</v>
      </c>
    </row>
    <row r="318" spans="1:6" ht="47.25" customHeight="1" x14ac:dyDescent="0.25">
      <c r="A318" s="24" t="s">
        <v>16</v>
      </c>
      <c r="B318" s="23" t="s">
        <v>2791</v>
      </c>
      <c r="C318" s="23" t="s">
        <v>3502</v>
      </c>
      <c r="D318" s="26">
        <v>43693</v>
      </c>
      <c r="E318" s="58">
        <v>3749862.38</v>
      </c>
      <c r="F318" s="53">
        <v>165694876</v>
      </c>
    </row>
    <row r="319" spans="1:6" ht="45" customHeight="1" x14ac:dyDescent="0.25">
      <c r="A319" s="21" t="s">
        <v>16</v>
      </c>
      <c r="B319" s="22" t="s">
        <v>1986</v>
      </c>
      <c r="C319" s="22" t="s">
        <v>3503</v>
      </c>
      <c r="D319" s="33">
        <v>43693</v>
      </c>
      <c r="E319" s="60">
        <v>60900</v>
      </c>
      <c r="F319" s="54">
        <v>165694876</v>
      </c>
    </row>
    <row r="320" spans="1:6" ht="40.5" customHeight="1" x14ac:dyDescent="0.25">
      <c r="A320" s="24" t="s">
        <v>16</v>
      </c>
      <c r="B320" s="23" t="s">
        <v>3138</v>
      </c>
      <c r="C320" s="23" t="s">
        <v>3504</v>
      </c>
      <c r="D320" s="26">
        <v>43693</v>
      </c>
      <c r="E320" s="58">
        <v>20475</v>
      </c>
      <c r="F320" s="53">
        <v>165694876</v>
      </c>
    </row>
    <row r="321" spans="1:6" ht="40.5" customHeight="1" x14ac:dyDescent="0.25">
      <c r="A321" s="21" t="s">
        <v>16</v>
      </c>
      <c r="B321" s="22" t="s">
        <v>3506</v>
      </c>
      <c r="C321" s="22" t="s">
        <v>3505</v>
      </c>
      <c r="D321" s="33">
        <v>43693</v>
      </c>
      <c r="E321" s="60">
        <v>132506.1</v>
      </c>
      <c r="F321" s="54">
        <v>165694876</v>
      </c>
    </row>
    <row r="322" spans="1:6" ht="57" customHeight="1" x14ac:dyDescent="0.25">
      <c r="A322" s="24" t="s">
        <v>16</v>
      </c>
      <c r="B322" s="23" t="s">
        <v>2801</v>
      </c>
      <c r="C322" s="23" t="s">
        <v>3507</v>
      </c>
      <c r="D322" s="26">
        <v>43693</v>
      </c>
      <c r="E322" s="58">
        <v>823790.16</v>
      </c>
      <c r="F322" s="53">
        <v>165694876</v>
      </c>
    </row>
    <row r="323" spans="1:6" ht="48" customHeight="1" x14ac:dyDescent="0.25">
      <c r="A323" s="21" t="s">
        <v>16</v>
      </c>
      <c r="B323" s="22" t="s">
        <v>2915</v>
      </c>
      <c r="C323" s="22" t="s">
        <v>3508</v>
      </c>
      <c r="D323" s="33">
        <v>43693</v>
      </c>
      <c r="E323" s="60">
        <v>7306</v>
      </c>
      <c r="F323" s="54">
        <v>165694876</v>
      </c>
    </row>
    <row r="324" spans="1:6" ht="41.25" customHeight="1" x14ac:dyDescent="0.25">
      <c r="A324" s="24" t="s">
        <v>16</v>
      </c>
      <c r="B324" s="23" t="s">
        <v>1879</v>
      </c>
      <c r="C324" s="23" t="s">
        <v>3509</v>
      </c>
      <c r="D324" s="26">
        <v>43693</v>
      </c>
      <c r="E324" s="58">
        <v>6000</v>
      </c>
      <c r="F324" s="53">
        <v>165694876</v>
      </c>
    </row>
    <row r="325" spans="1:6" ht="96" customHeight="1" x14ac:dyDescent="0.25">
      <c r="A325" s="21" t="s">
        <v>16</v>
      </c>
      <c r="B325" s="22" t="s">
        <v>3511</v>
      </c>
      <c r="C325" s="22" t="s">
        <v>3510</v>
      </c>
      <c r="D325" s="33">
        <v>43693</v>
      </c>
      <c r="E325" s="60">
        <v>22296.6</v>
      </c>
      <c r="F325" s="54">
        <v>165694876</v>
      </c>
    </row>
    <row r="326" spans="1:6" ht="64.5" customHeight="1" x14ac:dyDescent="0.25">
      <c r="A326" s="24" t="s">
        <v>16</v>
      </c>
      <c r="B326" s="23" t="s">
        <v>2795</v>
      </c>
      <c r="C326" s="23" t="s">
        <v>3512</v>
      </c>
      <c r="D326" s="26">
        <v>43693</v>
      </c>
      <c r="E326" s="58">
        <v>94592.2</v>
      </c>
      <c r="F326" s="53">
        <v>165694876</v>
      </c>
    </row>
    <row r="327" spans="1:6" ht="23.25" customHeight="1" x14ac:dyDescent="0.25">
      <c r="A327" s="21" t="s">
        <v>16</v>
      </c>
      <c r="B327" s="22" t="s">
        <v>1648</v>
      </c>
      <c r="C327" s="22" t="s">
        <v>2780</v>
      </c>
      <c r="D327" s="33">
        <v>43696</v>
      </c>
      <c r="E327" s="60">
        <v>559827.42000000004</v>
      </c>
      <c r="F327" s="54">
        <v>165694876</v>
      </c>
    </row>
    <row r="328" spans="1:6" ht="21.75" customHeight="1" x14ac:dyDescent="0.25">
      <c r="A328" s="24" t="s">
        <v>16</v>
      </c>
      <c r="B328" s="23" t="s">
        <v>1885</v>
      </c>
      <c r="C328" s="23" t="s">
        <v>3513</v>
      </c>
      <c r="D328" s="26">
        <v>43696</v>
      </c>
      <c r="E328" s="58">
        <v>21244.36</v>
      </c>
      <c r="F328" s="53">
        <v>165694876</v>
      </c>
    </row>
    <row r="329" spans="1:6" ht="22.5" customHeight="1" x14ac:dyDescent="0.25">
      <c r="A329" s="21" t="s">
        <v>16</v>
      </c>
      <c r="B329" s="22" t="s">
        <v>3010</v>
      </c>
      <c r="C329" s="22" t="s">
        <v>3514</v>
      </c>
      <c r="D329" s="33">
        <v>43696</v>
      </c>
      <c r="E329" s="60">
        <v>292856.48</v>
      </c>
      <c r="F329" s="54">
        <v>165694876</v>
      </c>
    </row>
    <row r="330" spans="1:6" ht="24" customHeight="1" x14ac:dyDescent="0.25">
      <c r="A330" s="24" t="s">
        <v>16</v>
      </c>
      <c r="B330" s="23" t="s">
        <v>1974</v>
      </c>
      <c r="C330" s="23" t="s">
        <v>3515</v>
      </c>
      <c r="D330" s="26">
        <v>43696</v>
      </c>
      <c r="E330" s="58">
        <v>1175585</v>
      </c>
      <c r="F330" s="53">
        <v>165694876</v>
      </c>
    </row>
    <row r="331" spans="1:6" ht="96.75" customHeight="1" x14ac:dyDescent="0.25">
      <c r="A331" s="21" t="s">
        <v>16</v>
      </c>
      <c r="B331" s="22" t="s">
        <v>3517</v>
      </c>
      <c r="C331" s="22" t="s">
        <v>3516</v>
      </c>
      <c r="D331" s="33">
        <v>43697</v>
      </c>
      <c r="E331" s="60">
        <v>47606.400000000001</v>
      </c>
      <c r="F331" s="54">
        <v>165694876</v>
      </c>
    </row>
    <row r="332" spans="1:6" ht="75.75" customHeight="1" x14ac:dyDescent="0.25">
      <c r="A332" s="24" t="s">
        <v>16</v>
      </c>
      <c r="B332" s="23" t="s">
        <v>3519</v>
      </c>
      <c r="C332" s="23" t="s">
        <v>3518</v>
      </c>
      <c r="D332" s="26">
        <v>43697</v>
      </c>
      <c r="E332" s="58">
        <v>233422.28</v>
      </c>
      <c r="F332" s="53">
        <v>165694876</v>
      </c>
    </row>
    <row r="333" spans="1:6" ht="30" customHeight="1" x14ac:dyDescent="0.25">
      <c r="A333" s="21" t="s">
        <v>16</v>
      </c>
      <c r="B333" s="22" t="s">
        <v>1959</v>
      </c>
      <c r="C333" s="22" t="s">
        <v>1959</v>
      </c>
      <c r="D333" s="33">
        <v>43698</v>
      </c>
      <c r="E333" s="60">
        <v>2500000</v>
      </c>
      <c r="F333" s="54">
        <v>165694876</v>
      </c>
    </row>
    <row r="334" spans="1:6" ht="56.25" customHeight="1" x14ac:dyDescent="0.25">
      <c r="A334" s="24" t="s">
        <v>16</v>
      </c>
      <c r="B334" s="23" t="s">
        <v>3145</v>
      </c>
      <c r="C334" s="23" t="s">
        <v>3520</v>
      </c>
      <c r="D334" s="26">
        <v>43700</v>
      </c>
      <c r="E334" s="58">
        <v>41406.199999999997</v>
      </c>
      <c r="F334" s="53">
        <v>165694876</v>
      </c>
    </row>
    <row r="335" spans="1:6" ht="36.75" customHeight="1" x14ac:dyDescent="0.25">
      <c r="A335" s="21" t="s">
        <v>16</v>
      </c>
      <c r="B335" s="22" t="s">
        <v>2813</v>
      </c>
      <c r="C335" s="22" t="s">
        <v>3521</v>
      </c>
      <c r="D335" s="33">
        <v>43700</v>
      </c>
      <c r="E335" s="60">
        <v>21203.53</v>
      </c>
      <c r="F335" s="54">
        <v>165694876</v>
      </c>
    </row>
    <row r="336" spans="1:6" ht="63" customHeight="1" x14ac:dyDescent="0.25">
      <c r="A336" s="24" t="s">
        <v>16</v>
      </c>
      <c r="B336" s="23" t="s">
        <v>2791</v>
      </c>
      <c r="C336" s="23" t="s">
        <v>3522</v>
      </c>
      <c r="D336" s="26">
        <v>43700</v>
      </c>
      <c r="E336" s="58">
        <v>50351.4</v>
      </c>
      <c r="F336" s="53">
        <v>165694876</v>
      </c>
    </row>
    <row r="337" spans="1:6" ht="42" customHeight="1" x14ac:dyDescent="0.25">
      <c r="A337" s="21" t="s">
        <v>16</v>
      </c>
      <c r="B337" s="22" t="s">
        <v>2795</v>
      </c>
      <c r="C337" s="22" t="s">
        <v>3523</v>
      </c>
      <c r="D337" s="33">
        <v>43700</v>
      </c>
      <c r="E337" s="60">
        <v>295341.8</v>
      </c>
      <c r="F337" s="54">
        <v>165694876</v>
      </c>
    </row>
    <row r="338" spans="1:6" ht="96.75" customHeight="1" x14ac:dyDescent="0.25">
      <c r="A338" s="24" t="s">
        <v>16</v>
      </c>
      <c r="B338" s="23" t="s">
        <v>2793</v>
      </c>
      <c r="C338" s="23" t="s">
        <v>3524</v>
      </c>
      <c r="D338" s="26">
        <v>43700</v>
      </c>
      <c r="E338" s="58">
        <v>88138.73</v>
      </c>
      <c r="F338" s="53">
        <v>165694876</v>
      </c>
    </row>
    <row r="339" spans="1:6" ht="52.5" customHeight="1" x14ac:dyDescent="0.25">
      <c r="A339" s="21" t="s">
        <v>16</v>
      </c>
      <c r="B339" s="22" t="s">
        <v>3519</v>
      </c>
      <c r="C339" s="22" t="s">
        <v>3525</v>
      </c>
      <c r="D339" s="33">
        <v>43700</v>
      </c>
      <c r="E339" s="60">
        <v>196631.1</v>
      </c>
      <c r="F339" s="54">
        <v>165694876</v>
      </c>
    </row>
    <row r="340" spans="1:6" ht="30.75" customHeight="1" x14ac:dyDescent="0.25">
      <c r="A340" s="24" t="s">
        <v>16</v>
      </c>
      <c r="B340" s="23" t="s">
        <v>2090</v>
      </c>
      <c r="C340" s="23" t="s">
        <v>3526</v>
      </c>
      <c r="D340" s="26">
        <v>43700</v>
      </c>
      <c r="E340" s="58">
        <v>86826</v>
      </c>
      <c r="F340" s="53">
        <v>165694876</v>
      </c>
    </row>
    <row r="341" spans="1:6" ht="72" customHeight="1" x14ac:dyDescent="0.25">
      <c r="A341" s="21" t="s">
        <v>16</v>
      </c>
      <c r="B341" s="22" t="s">
        <v>1988</v>
      </c>
      <c r="C341" s="22" t="s">
        <v>3527</v>
      </c>
      <c r="D341" s="33">
        <v>43700</v>
      </c>
      <c r="E341" s="60">
        <v>286723.73</v>
      </c>
      <c r="F341" s="54">
        <v>165694876</v>
      </c>
    </row>
    <row r="342" spans="1:6" ht="26.25" customHeight="1" x14ac:dyDescent="0.25">
      <c r="A342" s="24" t="s">
        <v>16</v>
      </c>
      <c r="B342" s="23" t="s">
        <v>1770</v>
      </c>
      <c r="C342" s="23" t="s">
        <v>1770</v>
      </c>
      <c r="D342" s="26">
        <v>43700</v>
      </c>
      <c r="E342" s="58">
        <v>180000</v>
      </c>
      <c r="F342" s="53">
        <v>165694876</v>
      </c>
    </row>
    <row r="343" spans="1:6" ht="57.75" customHeight="1" x14ac:dyDescent="0.25">
      <c r="A343" s="21" t="s">
        <v>16</v>
      </c>
      <c r="B343" s="22" t="s">
        <v>3031</v>
      </c>
      <c r="C343" s="22" t="s">
        <v>3528</v>
      </c>
      <c r="D343" s="33">
        <v>43700</v>
      </c>
      <c r="E343" s="60">
        <v>18174.009999999998</v>
      </c>
      <c r="F343" s="54">
        <v>165694876</v>
      </c>
    </row>
    <row r="344" spans="1:6" ht="44.25" customHeight="1" x14ac:dyDescent="0.25">
      <c r="A344" s="24" t="s">
        <v>16</v>
      </c>
      <c r="B344" s="23" t="s">
        <v>3530</v>
      </c>
      <c r="C344" s="23" t="s">
        <v>3529</v>
      </c>
      <c r="D344" s="26">
        <v>43705</v>
      </c>
      <c r="E344" s="58">
        <v>5725.99</v>
      </c>
      <c r="F344" s="53">
        <v>165694876</v>
      </c>
    </row>
    <row r="345" spans="1:6" ht="30.75" customHeight="1" x14ac:dyDescent="0.25">
      <c r="A345" s="21" t="s">
        <v>16</v>
      </c>
      <c r="B345" s="22" t="s">
        <v>2093</v>
      </c>
      <c r="C345" s="22" t="s">
        <v>3531</v>
      </c>
      <c r="D345" s="33">
        <v>43706</v>
      </c>
      <c r="E345" s="60">
        <v>5162</v>
      </c>
      <c r="F345" s="54">
        <v>165694876</v>
      </c>
    </row>
    <row r="346" spans="1:6" ht="50.25" customHeight="1" x14ac:dyDescent="0.25">
      <c r="A346" s="24" t="s">
        <v>16</v>
      </c>
      <c r="B346" s="23" t="s">
        <v>3533</v>
      </c>
      <c r="C346" s="23" t="s">
        <v>3532</v>
      </c>
      <c r="D346" s="26">
        <v>43706</v>
      </c>
      <c r="E346" s="58">
        <v>2784</v>
      </c>
      <c r="F346" s="53">
        <v>165694876</v>
      </c>
    </row>
    <row r="347" spans="1:6" ht="48.75" customHeight="1" x14ac:dyDescent="0.25">
      <c r="A347" s="21" t="s">
        <v>16</v>
      </c>
      <c r="B347" s="22" t="s">
        <v>2803</v>
      </c>
      <c r="C347" s="22" t="s">
        <v>3534</v>
      </c>
      <c r="D347" s="33">
        <v>43707</v>
      </c>
      <c r="E347" s="60">
        <v>500000</v>
      </c>
      <c r="F347" s="54">
        <v>165694876</v>
      </c>
    </row>
    <row r="348" spans="1:6" ht="66" customHeight="1" x14ac:dyDescent="0.25">
      <c r="A348" s="24" t="s">
        <v>16</v>
      </c>
      <c r="B348" s="23" t="s">
        <v>2106</v>
      </c>
      <c r="C348" s="23" t="s">
        <v>3535</v>
      </c>
      <c r="D348" s="26">
        <v>43707</v>
      </c>
      <c r="E348" s="58">
        <v>175414.04</v>
      </c>
      <c r="F348" s="53">
        <v>165694876</v>
      </c>
    </row>
    <row r="349" spans="1:6" ht="67.5" customHeight="1" x14ac:dyDescent="0.25">
      <c r="A349" s="21" t="s">
        <v>16</v>
      </c>
      <c r="B349" s="22" t="s">
        <v>2906</v>
      </c>
      <c r="C349" s="22" t="s">
        <v>3536</v>
      </c>
      <c r="D349" s="33">
        <v>43707</v>
      </c>
      <c r="E349" s="60">
        <v>14040.29</v>
      </c>
      <c r="F349" s="54">
        <v>165694876</v>
      </c>
    </row>
    <row r="350" spans="1:6" ht="60" customHeight="1" x14ac:dyDescent="0.25">
      <c r="A350" s="24" t="s">
        <v>16</v>
      </c>
      <c r="B350" s="23" t="s">
        <v>1984</v>
      </c>
      <c r="C350" s="23" t="s">
        <v>3537</v>
      </c>
      <c r="D350" s="26">
        <v>43707</v>
      </c>
      <c r="E350" s="58">
        <v>129962.68</v>
      </c>
      <c r="F350" s="53">
        <v>165694876</v>
      </c>
    </row>
    <row r="351" spans="1:6" ht="86.25" customHeight="1" x14ac:dyDescent="0.25">
      <c r="A351" s="21" t="s">
        <v>16</v>
      </c>
      <c r="B351" s="22" t="s">
        <v>3539</v>
      </c>
      <c r="C351" s="22" t="s">
        <v>3538</v>
      </c>
      <c r="D351" s="33">
        <v>43707</v>
      </c>
      <c r="E351" s="60">
        <v>199705.67</v>
      </c>
      <c r="F351" s="54">
        <v>165694876</v>
      </c>
    </row>
    <row r="352" spans="1:6" ht="55.5" customHeight="1" x14ac:dyDescent="0.25">
      <c r="A352" s="24" t="s">
        <v>16</v>
      </c>
      <c r="B352" s="23" t="s">
        <v>3541</v>
      </c>
      <c r="C352" s="23" t="s">
        <v>3540</v>
      </c>
      <c r="D352" s="26">
        <v>43707</v>
      </c>
      <c r="E352" s="58">
        <v>34129.519999999997</v>
      </c>
      <c r="F352" s="53">
        <v>165694876</v>
      </c>
    </row>
    <row r="353" spans="1:6" ht="72.75" customHeight="1" x14ac:dyDescent="0.25">
      <c r="A353" s="21" t="s">
        <v>16</v>
      </c>
      <c r="B353" s="22" t="s">
        <v>2791</v>
      </c>
      <c r="C353" s="22" t="s">
        <v>3542</v>
      </c>
      <c r="D353" s="33">
        <v>43707</v>
      </c>
      <c r="E353" s="60">
        <v>2336620.63</v>
      </c>
      <c r="F353" s="54">
        <v>165694876</v>
      </c>
    </row>
    <row r="354" spans="1:6" ht="90" customHeight="1" x14ac:dyDescent="0.25">
      <c r="A354" s="24" t="s">
        <v>16</v>
      </c>
      <c r="B354" s="23" t="s">
        <v>2100</v>
      </c>
      <c r="C354" s="23" t="s">
        <v>3543</v>
      </c>
      <c r="D354" s="26">
        <v>43707</v>
      </c>
      <c r="E354" s="58">
        <v>607023.77</v>
      </c>
      <c r="F354" s="53">
        <v>165694876</v>
      </c>
    </row>
    <row r="355" spans="1:6" ht="85.5" customHeight="1" x14ac:dyDescent="0.25">
      <c r="A355" s="21" t="s">
        <v>16</v>
      </c>
      <c r="B355" s="22" t="s">
        <v>2795</v>
      </c>
      <c r="C355" s="22" t="s">
        <v>3544</v>
      </c>
      <c r="D355" s="33">
        <v>43707</v>
      </c>
      <c r="E355" s="60">
        <v>433241.45</v>
      </c>
      <c r="F355" s="54">
        <v>165694876</v>
      </c>
    </row>
    <row r="356" spans="1:6" ht="50.25" customHeight="1" x14ac:dyDescent="0.25">
      <c r="A356" s="24" t="s">
        <v>16</v>
      </c>
      <c r="B356" s="23" t="s">
        <v>1991</v>
      </c>
      <c r="C356" s="23" t="s">
        <v>3545</v>
      </c>
      <c r="D356" s="26">
        <v>43707</v>
      </c>
      <c r="E356" s="58">
        <v>479478.7</v>
      </c>
      <c r="F356" s="53">
        <v>165694876</v>
      </c>
    </row>
    <row r="357" spans="1:6" ht="36.75" customHeight="1" x14ac:dyDescent="0.25">
      <c r="A357" s="21" t="s">
        <v>16</v>
      </c>
      <c r="B357" s="22" t="s">
        <v>2811</v>
      </c>
      <c r="C357" s="22" t="s">
        <v>3546</v>
      </c>
      <c r="D357" s="33">
        <v>43707</v>
      </c>
      <c r="E357" s="60">
        <v>295666.03999999998</v>
      </c>
      <c r="F357" s="54">
        <v>165694876</v>
      </c>
    </row>
    <row r="358" spans="1:6" ht="64.5" customHeight="1" x14ac:dyDescent="0.25">
      <c r="A358" s="24" t="s">
        <v>16</v>
      </c>
      <c r="B358" s="23" t="s">
        <v>2791</v>
      </c>
      <c r="C358" s="23" t="s">
        <v>3547</v>
      </c>
      <c r="D358" s="26">
        <v>43707</v>
      </c>
      <c r="E358" s="58">
        <v>420408.58</v>
      </c>
      <c r="F358" s="53">
        <v>165694876</v>
      </c>
    </row>
    <row r="359" spans="1:6" ht="215.25" customHeight="1" x14ac:dyDescent="0.25">
      <c r="A359" s="21" t="s">
        <v>16</v>
      </c>
      <c r="B359" s="22" t="s">
        <v>1997</v>
      </c>
      <c r="C359" s="22" t="s">
        <v>3548</v>
      </c>
      <c r="D359" s="33">
        <v>43693</v>
      </c>
      <c r="E359" s="60">
        <v>473609.98</v>
      </c>
      <c r="F359" s="54">
        <v>165695368</v>
      </c>
    </row>
    <row r="360" spans="1:6" ht="36" customHeight="1" x14ac:dyDescent="0.25">
      <c r="A360" s="24" t="s">
        <v>16</v>
      </c>
      <c r="B360" s="23" t="s">
        <v>3550</v>
      </c>
      <c r="C360" s="23" t="s">
        <v>3549</v>
      </c>
      <c r="D360" s="26">
        <v>43693</v>
      </c>
      <c r="E360" s="58">
        <v>458100.24</v>
      </c>
      <c r="F360" s="53">
        <v>165695368</v>
      </c>
    </row>
    <row r="361" spans="1:6" ht="36" customHeight="1" x14ac:dyDescent="0.25">
      <c r="A361" s="21" t="s">
        <v>16</v>
      </c>
      <c r="B361" s="22" t="s">
        <v>3045</v>
      </c>
      <c r="C361" s="22" t="s">
        <v>3045</v>
      </c>
      <c r="D361" s="33">
        <v>43700</v>
      </c>
      <c r="E361" s="60">
        <v>100001.48999999999</v>
      </c>
      <c r="F361" s="54">
        <v>165695368</v>
      </c>
    </row>
    <row r="362" spans="1:6" ht="30" customHeight="1" x14ac:dyDescent="0.25">
      <c r="A362" s="24" t="s">
        <v>16</v>
      </c>
      <c r="B362" s="23" t="s">
        <v>1998</v>
      </c>
      <c r="C362" s="23" t="s">
        <v>1998</v>
      </c>
      <c r="D362" s="26">
        <v>43700</v>
      </c>
      <c r="E362" s="58">
        <v>434153.21</v>
      </c>
      <c r="F362" s="53">
        <v>165695252</v>
      </c>
    </row>
    <row r="363" spans="1:6" ht="45.75" customHeight="1" x14ac:dyDescent="0.25">
      <c r="A363" s="21" t="s">
        <v>25</v>
      </c>
      <c r="B363" s="22" t="s">
        <v>1648</v>
      </c>
      <c r="C363" s="22" t="s">
        <v>1998</v>
      </c>
      <c r="D363" s="33">
        <v>43700</v>
      </c>
      <c r="E363" s="60">
        <v>318679</v>
      </c>
      <c r="F363" s="54">
        <v>165841941</v>
      </c>
    </row>
    <row r="364" spans="1:6" ht="43.5" customHeight="1" x14ac:dyDescent="0.25">
      <c r="A364" s="24" t="s">
        <v>25</v>
      </c>
      <c r="B364" s="23" t="s">
        <v>1648</v>
      </c>
      <c r="C364" s="23" t="s">
        <v>2111</v>
      </c>
      <c r="D364" s="26">
        <v>43706</v>
      </c>
      <c r="E364" s="58">
        <v>204775</v>
      </c>
      <c r="F364" s="53">
        <v>165841941</v>
      </c>
    </row>
    <row r="365" spans="1:6" ht="40.5" customHeight="1" x14ac:dyDescent="0.25">
      <c r="A365" s="21" t="s">
        <v>25</v>
      </c>
      <c r="B365" s="22" t="s">
        <v>1648</v>
      </c>
      <c r="C365" s="22" t="s">
        <v>771</v>
      </c>
      <c r="D365" s="33">
        <v>43693</v>
      </c>
      <c r="E365" s="60">
        <v>473609.98</v>
      </c>
      <c r="F365" s="54" t="s">
        <v>767</v>
      </c>
    </row>
    <row r="366" spans="1:6" ht="41.25" customHeight="1" x14ac:dyDescent="0.25">
      <c r="A366" s="24" t="s">
        <v>25</v>
      </c>
      <c r="B366" s="23" t="s">
        <v>1648</v>
      </c>
      <c r="C366" s="23" t="s">
        <v>26</v>
      </c>
      <c r="D366" s="26">
        <v>43693</v>
      </c>
      <c r="E366" s="58">
        <v>6826392.75</v>
      </c>
      <c r="F366" s="53" t="s">
        <v>767</v>
      </c>
    </row>
    <row r="367" spans="1:6" ht="41.25" customHeight="1" x14ac:dyDescent="0.25">
      <c r="A367" s="21" t="s">
        <v>25</v>
      </c>
      <c r="B367" s="22" t="s">
        <v>1648</v>
      </c>
      <c r="C367" s="22" t="s">
        <v>26</v>
      </c>
      <c r="D367" s="33">
        <v>43696</v>
      </c>
      <c r="E367" s="60">
        <v>1600000.46</v>
      </c>
      <c r="F367" s="54" t="s">
        <v>767</v>
      </c>
    </row>
    <row r="368" spans="1:6" ht="42.75" customHeight="1" x14ac:dyDescent="0.25">
      <c r="A368" s="24" t="s">
        <v>25</v>
      </c>
      <c r="B368" s="23" t="s">
        <v>1648</v>
      </c>
      <c r="C368" s="23" t="s">
        <v>770</v>
      </c>
      <c r="D368" s="26">
        <v>43698</v>
      </c>
      <c r="E368" s="58">
        <v>2500000</v>
      </c>
      <c r="F368" s="53" t="s">
        <v>767</v>
      </c>
    </row>
    <row r="369" spans="1:6" ht="39" customHeight="1" x14ac:dyDescent="0.25">
      <c r="A369" s="21" t="s">
        <v>25</v>
      </c>
      <c r="B369" s="22" t="s">
        <v>1648</v>
      </c>
      <c r="C369" s="22" t="s">
        <v>26</v>
      </c>
      <c r="D369" s="33">
        <v>43700</v>
      </c>
      <c r="E369" s="60">
        <v>550001.54</v>
      </c>
      <c r="F369" s="54" t="s">
        <v>767</v>
      </c>
    </row>
    <row r="370" spans="1:6" ht="39.75" customHeight="1" x14ac:dyDescent="0.25">
      <c r="A370" s="24" t="s">
        <v>25</v>
      </c>
      <c r="B370" s="23" t="s">
        <v>1648</v>
      </c>
      <c r="C370" s="23" t="s">
        <v>2932</v>
      </c>
      <c r="D370" s="26">
        <v>43707</v>
      </c>
      <c r="E370" s="58">
        <v>2450000</v>
      </c>
      <c r="F370" s="53" t="s">
        <v>767</v>
      </c>
    </row>
    <row r="371" spans="1:6" ht="34.5" customHeight="1" x14ac:dyDescent="0.25">
      <c r="A371" s="21" t="s">
        <v>25</v>
      </c>
      <c r="B371" s="22" t="s">
        <v>1648</v>
      </c>
      <c r="C371" s="22" t="s">
        <v>26</v>
      </c>
      <c r="D371" s="33">
        <v>43707</v>
      </c>
      <c r="E371" s="60">
        <v>5850001.2599999998</v>
      </c>
      <c r="F371" s="54" t="s">
        <v>767</v>
      </c>
    </row>
    <row r="372" spans="1:6" ht="40.5" customHeight="1" x14ac:dyDescent="0.25">
      <c r="A372" s="24" t="s">
        <v>3551</v>
      </c>
      <c r="B372" s="23" t="s">
        <v>3553</v>
      </c>
      <c r="C372" s="23" t="s">
        <v>3552</v>
      </c>
      <c r="D372" s="26">
        <v>43700</v>
      </c>
      <c r="E372" s="58">
        <v>4858.8999999999996</v>
      </c>
      <c r="F372" s="53" t="s">
        <v>9</v>
      </c>
    </row>
    <row r="373" spans="1:6" ht="45.75" customHeight="1" x14ac:dyDescent="0.25">
      <c r="A373" s="21" t="s">
        <v>3554</v>
      </c>
      <c r="B373" s="22" t="s">
        <v>3556</v>
      </c>
      <c r="C373" s="22" t="s">
        <v>3555</v>
      </c>
      <c r="D373" s="33">
        <v>43700</v>
      </c>
      <c r="E373" s="60">
        <v>1492.3</v>
      </c>
      <c r="F373" s="54" t="s">
        <v>9</v>
      </c>
    </row>
    <row r="374" spans="1:6" ht="42.75" customHeight="1" x14ac:dyDescent="0.25">
      <c r="A374" s="24" t="s">
        <v>3557</v>
      </c>
      <c r="B374" s="23" t="s">
        <v>3559</v>
      </c>
      <c r="C374" s="23" t="s">
        <v>3558</v>
      </c>
      <c r="D374" s="26">
        <v>43700</v>
      </c>
      <c r="E374" s="58">
        <v>3691.6</v>
      </c>
      <c r="F374" s="53" t="s">
        <v>9</v>
      </c>
    </row>
    <row r="375" spans="1:6" ht="46.5" customHeight="1" x14ac:dyDescent="0.25">
      <c r="A375" s="21" t="s">
        <v>3560</v>
      </c>
      <c r="B375" s="22" t="s">
        <v>3562</v>
      </c>
      <c r="C375" s="22" t="s">
        <v>3561</v>
      </c>
      <c r="D375" s="33">
        <v>43700</v>
      </c>
      <c r="E375" s="60">
        <v>5561.3</v>
      </c>
      <c r="F375" s="54" t="s">
        <v>9</v>
      </c>
    </row>
    <row r="376" spans="1:6" ht="54.75" customHeight="1" x14ac:dyDescent="0.25">
      <c r="A376" s="24" t="s">
        <v>3563</v>
      </c>
      <c r="B376" s="23" t="s">
        <v>3559</v>
      </c>
      <c r="C376" s="23" t="s">
        <v>3564</v>
      </c>
      <c r="D376" s="26">
        <v>43700</v>
      </c>
      <c r="E376" s="58">
        <v>80000</v>
      </c>
      <c r="F376" s="53" t="s">
        <v>9</v>
      </c>
    </row>
    <row r="377" spans="1:6" ht="51" customHeight="1" x14ac:dyDescent="0.25">
      <c r="A377" s="21" t="s">
        <v>3565</v>
      </c>
      <c r="B377" s="22" t="s">
        <v>3562</v>
      </c>
      <c r="C377" s="22" t="s">
        <v>3564</v>
      </c>
      <c r="D377" s="33">
        <v>43700</v>
      </c>
      <c r="E377" s="60">
        <v>70000</v>
      </c>
      <c r="F377" s="54" t="s">
        <v>9</v>
      </c>
    </row>
    <row r="378" spans="1:6" ht="38.25" customHeight="1" x14ac:dyDescent="0.25">
      <c r="A378" s="24" t="s">
        <v>3566</v>
      </c>
      <c r="B378" s="23" t="s">
        <v>3567</v>
      </c>
      <c r="C378" s="23" t="s">
        <v>3564</v>
      </c>
      <c r="D378" s="26">
        <v>43700</v>
      </c>
      <c r="E378" s="58">
        <v>70000</v>
      </c>
      <c r="F378" s="53" t="s">
        <v>9</v>
      </c>
    </row>
    <row r="379" spans="1:6" ht="39" customHeight="1" x14ac:dyDescent="0.25">
      <c r="A379" s="21" t="s">
        <v>3568</v>
      </c>
      <c r="B379" s="22" t="s">
        <v>3556</v>
      </c>
      <c r="C379" s="22" t="s">
        <v>3564</v>
      </c>
      <c r="D379" s="33">
        <v>43700</v>
      </c>
      <c r="E379" s="60">
        <v>70000</v>
      </c>
      <c r="F379" s="54" t="s">
        <v>9</v>
      </c>
    </row>
    <row r="380" spans="1:6" ht="34.5" customHeight="1" x14ac:dyDescent="0.25">
      <c r="A380" s="24" t="s">
        <v>2823</v>
      </c>
      <c r="B380" s="23" t="s">
        <v>2825</v>
      </c>
      <c r="C380" s="23" t="s">
        <v>3569</v>
      </c>
      <c r="D380" s="26">
        <v>43707</v>
      </c>
      <c r="E380" s="58">
        <v>2052853.5</v>
      </c>
      <c r="F380" s="53" t="s">
        <v>9</v>
      </c>
    </row>
    <row r="381" spans="1:6" ht="40.5" customHeight="1" x14ac:dyDescent="0.25">
      <c r="A381" s="21" t="s">
        <v>3570</v>
      </c>
      <c r="B381" s="22" t="s">
        <v>3571</v>
      </c>
      <c r="C381" s="22" t="s">
        <v>3569</v>
      </c>
      <c r="D381" s="33">
        <v>43707</v>
      </c>
      <c r="E381" s="60">
        <v>6788.2</v>
      </c>
      <c r="F381" s="54" t="s">
        <v>9</v>
      </c>
    </row>
    <row r="382" spans="1:6" ht="35.25" customHeight="1" x14ac:dyDescent="0.25">
      <c r="A382" s="24" t="s">
        <v>3572</v>
      </c>
      <c r="B382" s="23" t="s">
        <v>3573</v>
      </c>
      <c r="C382" s="23" t="s">
        <v>3569</v>
      </c>
      <c r="D382" s="26">
        <v>43707</v>
      </c>
      <c r="E382" s="58">
        <v>16029.2</v>
      </c>
      <c r="F382" s="53" t="s">
        <v>9</v>
      </c>
    </row>
    <row r="383" spans="1:6" ht="37.5" customHeight="1" x14ac:dyDescent="0.25">
      <c r="A383" s="21" t="s">
        <v>3574</v>
      </c>
      <c r="B383" s="22" t="s">
        <v>3187</v>
      </c>
      <c r="C383" s="22" t="s">
        <v>3569</v>
      </c>
      <c r="D383" s="33">
        <v>43707</v>
      </c>
      <c r="E383" s="60">
        <v>4200.6000000000004</v>
      </c>
      <c r="F383" s="54" t="s">
        <v>9</v>
      </c>
    </row>
    <row r="384" spans="1:6" ht="33" customHeight="1" x14ac:dyDescent="0.25">
      <c r="A384" s="24" t="s">
        <v>3575</v>
      </c>
      <c r="B384" s="23" t="s">
        <v>3119</v>
      </c>
      <c r="C384" s="23" t="s">
        <v>3119</v>
      </c>
      <c r="D384" s="26">
        <v>43707</v>
      </c>
      <c r="E384" s="58">
        <v>0</v>
      </c>
      <c r="F384" s="53" t="s">
        <v>9</v>
      </c>
    </row>
    <row r="385" spans="1:6" ht="34.5" customHeight="1" x14ac:dyDescent="0.25">
      <c r="A385" s="21" t="s">
        <v>3576</v>
      </c>
      <c r="B385" s="22" t="s">
        <v>3191</v>
      </c>
      <c r="C385" s="22" t="s">
        <v>3569</v>
      </c>
      <c r="D385" s="33">
        <v>43707</v>
      </c>
      <c r="E385" s="60">
        <v>8379.4</v>
      </c>
      <c r="F385" s="54" t="s">
        <v>9</v>
      </c>
    </row>
    <row r="386" spans="1:6" ht="42.75" customHeight="1" x14ac:dyDescent="0.25">
      <c r="A386" s="24" t="s">
        <v>3577</v>
      </c>
      <c r="B386" s="23" t="s">
        <v>3193</v>
      </c>
      <c r="C386" s="23" t="s">
        <v>3569</v>
      </c>
      <c r="D386" s="26">
        <v>43707</v>
      </c>
      <c r="E386" s="58">
        <v>3546.2</v>
      </c>
      <c r="F386" s="53" t="s">
        <v>9</v>
      </c>
    </row>
    <row r="387" spans="1:6" ht="36" customHeight="1" x14ac:dyDescent="0.25">
      <c r="A387" s="21" t="s">
        <v>3578</v>
      </c>
      <c r="B387" s="22" t="s">
        <v>3195</v>
      </c>
      <c r="C387" s="22" t="s">
        <v>3569</v>
      </c>
      <c r="D387" s="33">
        <v>43707</v>
      </c>
      <c r="E387" s="60">
        <v>4293.8999999999996</v>
      </c>
      <c r="F387" s="54" t="s">
        <v>9</v>
      </c>
    </row>
    <row r="388" spans="1:6" ht="39" customHeight="1" x14ac:dyDescent="0.25">
      <c r="A388" s="24" t="s">
        <v>3579</v>
      </c>
      <c r="B388" s="23" t="s">
        <v>3197</v>
      </c>
      <c r="C388" s="23" t="s">
        <v>3569</v>
      </c>
      <c r="D388" s="26">
        <v>43707</v>
      </c>
      <c r="E388" s="58">
        <v>10811.9</v>
      </c>
      <c r="F388" s="53" t="s">
        <v>9</v>
      </c>
    </row>
    <row r="389" spans="1:6" ht="36.75" customHeight="1" x14ac:dyDescent="0.25">
      <c r="A389" s="21" t="s">
        <v>3580</v>
      </c>
      <c r="B389" s="22" t="s">
        <v>3203</v>
      </c>
      <c r="C389" s="22" t="s">
        <v>3569</v>
      </c>
      <c r="D389" s="33">
        <v>43707</v>
      </c>
      <c r="E389" s="60">
        <v>7499.6</v>
      </c>
      <c r="F389" s="54" t="s">
        <v>9</v>
      </c>
    </row>
    <row r="390" spans="1:6" ht="36" customHeight="1" x14ac:dyDescent="0.25">
      <c r="A390" s="24" t="s">
        <v>3581</v>
      </c>
      <c r="B390" s="23" t="s">
        <v>3205</v>
      </c>
      <c r="C390" s="23" t="s">
        <v>3569</v>
      </c>
      <c r="D390" s="26">
        <v>43707</v>
      </c>
      <c r="E390" s="58">
        <v>4176</v>
      </c>
      <c r="F390" s="53" t="s">
        <v>9</v>
      </c>
    </row>
    <row r="391" spans="1:6" ht="30" customHeight="1" x14ac:dyDescent="0.25">
      <c r="A391" s="21" t="s">
        <v>3582</v>
      </c>
      <c r="B391" s="22" t="s">
        <v>3207</v>
      </c>
      <c r="C391" s="22" t="s">
        <v>3569</v>
      </c>
      <c r="D391" s="33">
        <v>43707</v>
      </c>
      <c r="E391" s="60">
        <v>7484.1</v>
      </c>
      <c r="F391" s="54" t="s">
        <v>9</v>
      </c>
    </row>
    <row r="392" spans="1:6" ht="37.5" customHeight="1" x14ac:dyDescent="0.25">
      <c r="A392" s="24" t="s">
        <v>3583</v>
      </c>
      <c r="B392" s="23" t="s">
        <v>3210</v>
      </c>
      <c r="C392" s="23" t="s">
        <v>3584</v>
      </c>
      <c r="D392" s="26">
        <v>43707</v>
      </c>
      <c r="E392" s="58">
        <v>2779.4</v>
      </c>
      <c r="F392" s="53" t="s">
        <v>9</v>
      </c>
    </row>
    <row r="393" spans="1:6" ht="35.25" customHeight="1" x14ac:dyDescent="0.25">
      <c r="A393" s="21" t="s">
        <v>3585</v>
      </c>
      <c r="B393" s="22" t="s">
        <v>3212</v>
      </c>
      <c r="C393" s="22" t="s">
        <v>3569</v>
      </c>
      <c r="D393" s="33">
        <v>43707</v>
      </c>
      <c r="E393" s="60">
        <v>6312.2</v>
      </c>
      <c r="F393" s="54" t="s">
        <v>9</v>
      </c>
    </row>
    <row r="394" spans="1:6" ht="38.25" customHeight="1" x14ac:dyDescent="0.25">
      <c r="A394" s="24" t="s">
        <v>3586</v>
      </c>
      <c r="B394" s="23" t="s">
        <v>3214</v>
      </c>
      <c r="C394" s="23" t="s">
        <v>3569</v>
      </c>
      <c r="D394" s="26">
        <v>43707</v>
      </c>
      <c r="E394" s="58">
        <v>5963.3</v>
      </c>
      <c r="F394" s="53" t="s">
        <v>9</v>
      </c>
    </row>
    <row r="395" spans="1:6" ht="40.5" customHeight="1" x14ac:dyDescent="0.25">
      <c r="A395" s="21" t="s">
        <v>3587</v>
      </c>
      <c r="B395" s="22" t="s">
        <v>3216</v>
      </c>
      <c r="C395" s="22" t="s">
        <v>3569</v>
      </c>
      <c r="D395" s="33">
        <v>43707</v>
      </c>
      <c r="E395" s="60">
        <v>5812.8</v>
      </c>
      <c r="F395" s="54" t="s">
        <v>9</v>
      </c>
    </row>
    <row r="396" spans="1:6" ht="42.75" customHeight="1" x14ac:dyDescent="0.25">
      <c r="A396" s="24" t="s">
        <v>3588</v>
      </c>
      <c r="B396" s="23" t="s">
        <v>3218</v>
      </c>
      <c r="C396" s="23" t="s">
        <v>3569</v>
      </c>
      <c r="D396" s="26">
        <v>43707</v>
      </c>
      <c r="E396" s="58">
        <v>7144.1</v>
      </c>
      <c r="F396" s="53" t="s">
        <v>9</v>
      </c>
    </row>
    <row r="397" spans="1:6" ht="31.5" customHeight="1" x14ac:dyDescent="0.25">
      <c r="A397" s="21" t="s">
        <v>3589</v>
      </c>
      <c r="B397" s="22" t="s">
        <v>3119</v>
      </c>
      <c r="C397" s="22" t="s">
        <v>3119</v>
      </c>
      <c r="D397" s="33">
        <v>43707</v>
      </c>
      <c r="E397" s="60">
        <v>0</v>
      </c>
      <c r="F397" s="54" t="s">
        <v>9</v>
      </c>
    </row>
    <row r="398" spans="1:6" ht="40.5" customHeight="1" x14ac:dyDescent="0.25">
      <c r="A398" s="24" t="s">
        <v>3590</v>
      </c>
      <c r="B398" s="23" t="s">
        <v>3222</v>
      </c>
      <c r="C398" s="23" t="s">
        <v>3569</v>
      </c>
      <c r="D398" s="26">
        <v>43707</v>
      </c>
      <c r="E398" s="58">
        <v>11268.9</v>
      </c>
      <c r="F398" s="53" t="s">
        <v>9</v>
      </c>
    </row>
    <row r="399" spans="1:6" ht="34.5" customHeight="1" x14ac:dyDescent="0.25">
      <c r="A399" s="21" t="s">
        <v>3591</v>
      </c>
      <c r="B399" s="22" t="s">
        <v>3224</v>
      </c>
      <c r="C399" s="22" t="s">
        <v>3569</v>
      </c>
      <c r="D399" s="33">
        <v>43707</v>
      </c>
      <c r="E399" s="60">
        <v>6887.2</v>
      </c>
      <c r="F399" s="54" t="s">
        <v>9</v>
      </c>
    </row>
    <row r="400" spans="1:6" ht="33" customHeight="1" x14ac:dyDescent="0.25">
      <c r="A400" s="24" t="s">
        <v>3592</v>
      </c>
      <c r="B400" s="23" t="s">
        <v>3226</v>
      </c>
      <c r="C400" s="23" t="s">
        <v>3569</v>
      </c>
      <c r="D400" s="26">
        <v>43707</v>
      </c>
      <c r="E400" s="58">
        <v>4144.6000000000004</v>
      </c>
      <c r="F400" s="53" t="s">
        <v>9</v>
      </c>
    </row>
    <row r="401" spans="1:6" ht="38.25" customHeight="1" x14ac:dyDescent="0.25">
      <c r="A401" s="21" t="s">
        <v>3593</v>
      </c>
      <c r="B401" s="22" t="s">
        <v>3449</v>
      </c>
      <c r="C401" s="22" t="s">
        <v>3569</v>
      </c>
      <c r="D401" s="33">
        <v>43707</v>
      </c>
      <c r="E401" s="60">
        <v>9978.2999999999993</v>
      </c>
      <c r="F401" s="54" t="s">
        <v>9</v>
      </c>
    </row>
    <row r="402" spans="1:6" ht="32.25" customHeight="1" x14ac:dyDescent="0.25">
      <c r="A402" s="24" t="s">
        <v>3594</v>
      </c>
      <c r="B402" s="23" t="s">
        <v>3119</v>
      </c>
      <c r="C402" s="23" t="s">
        <v>3119</v>
      </c>
      <c r="D402" s="26">
        <v>43707</v>
      </c>
      <c r="E402" s="58">
        <v>0</v>
      </c>
      <c r="F402" s="53" t="s">
        <v>9</v>
      </c>
    </row>
    <row r="403" spans="1:6" ht="37.5" customHeight="1" x14ac:dyDescent="0.25">
      <c r="A403" s="21" t="s">
        <v>3595</v>
      </c>
      <c r="B403" s="22" t="s">
        <v>3453</v>
      </c>
      <c r="C403" s="22" t="s">
        <v>3569</v>
      </c>
      <c r="D403" s="33">
        <v>43707</v>
      </c>
      <c r="E403" s="60">
        <v>6556.7</v>
      </c>
      <c r="F403" s="54" t="s">
        <v>9</v>
      </c>
    </row>
    <row r="404" spans="1:6" ht="38.25" customHeight="1" x14ac:dyDescent="0.25">
      <c r="A404" s="24" t="s">
        <v>3596</v>
      </c>
      <c r="B404" s="23" t="s">
        <v>3485</v>
      </c>
      <c r="C404" s="23" t="s">
        <v>3569</v>
      </c>
      <c r="D404" s="26">
        <v>43707</v>
      </c>
      <c r="E404" s="58">
        <v>8433.2000000000007</v>
      </c>
      <c r="F404" s="53" t="s">
        <v>9</v>
      </c>
    </row>
    <row r="405" spans="1:6" ht="43.5" customHeight="1" x14ac:dyDescent="0.25">
      <c r="A405" s="21" t="s">
        <v>3597</v>
      </c>
      <c r="B405" s="22" t="s">
        <v>3456</v>
      </c>
      <c r="C405" s="22" t="s">
        <v>3569</v>
      </c>
      <c r="D405" s="33">
        <v>43707</v>
      </c>
      <c r="E405" s="60">
        <v>5998.2</v>
      </c>
      <c r="F405" s="54" t="s">
        <v>9</v>
      </c>
    </row>
    <row r="406" spans="1:6" ht="45" customHeight="1" x14ac:dyDescent="0.25">
      <c r="A406" s="24" t="s">
        <v>3598</v>
      </c>
      <c r="B406" s="23" t="s">
        <v>3458</v>
      </c>
      <c r="C406" s="23" t="s">
        <v>3569</v>
      </c>
      <c r="D406" s="26">
        <v>43707</v>
      </c>
      <c r="E406" s="58">
        <v>5368</v>
      </c>
      <c r="F406" s="53" t="s">
        <v>9</v>
      </c>
    </row>
    <row r="407" spans="1:6" ht="48" customHeight="1" x14ac:dyDescent="0.25">
      <c r="A407" s="21" t="s">
        <v>3599</v>
      </c>
      <c r="B407" s="22" t="s">
        <v>3460</v>
      </c>
      <c r="C407" s="22" t="s">
        <v>3569</v>
      </c>
      <c r="D407" s="33">
        <v>43707</v>
      </c>
      <c r="E407" s="60">
        <v>5964.2</v>
      </c>
      <c r="F407" s="54" t="s">
        <v>9</v>
      </c>
    </row>
    <row r="408" spans="1:6" ht="47.25" customHeight="1" x14ac:dyDescent="0.25">
      <c r="A408" s="24" t="s">
        <v>3600</v>
      </c>
      <c r="B408" s="23" t="s">
        <v>3462</v>
      </c>
      <c r="C408" s="23" t="s">
        <v>3569</v>
      </c>
      <c r="D408" s="26">
        <v>43707</v>
      </c>
      <c r="E408" s="58">
        <v>6281.4</v>
      </c>
      <c r="F408" s="53" t="s">
        <v>9</v>
      </c>
    </row>
    <row r="409" spans="1:6" ht="42.75" customHeight="1" x14ac:dyDescent="0.25">
      <c r="A409" s="21" t="s">
        <v>3601</v>
      </c>
      <c r="B409" s="22" t="s">
        <v>3464</v>
      </c>
      <c r="C409" s="22" t="s">
        <v>3569</v>
      </c>
      <c r="D409" s="33">
        <v>43707</v>
      </c>
      <c r="E409" s="60">
        <v>6399.7</v>
      </c>
      <c r="F409" s="54" t="s">
        <v>9</v>
      </c>
    </row>
    <row r="410" spans="1:6" ht="39.75" customHeight="1" x14ac:dyDescent="0.25">
      <c r="A410" s="24" t="s">
        <v>3602</v>
      </c>
      <c r="B410" s="23" t="s">
        <v>3466</v>
      </c>
      <c r="C410" s="23" t="s">
        <v>3569</v>
      </c>
      <c r="D410" s="26">
        <v>43707</v>
      </c>
      <c r="E410" s="58">
        <v>8438.2999999999993</v>
      </c>
      <c r="F410" s="53" t="s">
        <v>9</v>
      </c>
    </row>
    <row r="411" spans="1:6" ht="42.75" customHeight="1" x14ac:dyDescent="0.25">
      <c r="A411" s="21" t="s">
        <v>3603</v>
      </c>
      <c r="B411" s="22" t="s">
        <v>3119</v>
      </c>
      <c r="C411" s="22" t="s">
        <v>3119</v>
      </c>
      <c r="D411" s="33">
        <v>43707</v>
      </c>
      <c r="E411" s="60">
        <v>0</v>
      </c>
      <c r="F411" s="54" t="s">
        <v>9</v>
      </c>
    </row>
    <row r="412" spans="1:6" ht="43.5" customHeight="1" x14ac:dyDescent="0.25">
      <c r="A412" s="24" t="s">
        <v>3604</v>
      </c>
      <c r="B412" s="23" t="s">
        <v>3605</v>
      </c>
      <c r="C412" s="23" t="s">
        <v>3569</v>
      </c>
      <c r="D412" s="26">
        <v>43707</v>
      </c>
      <c r="E412" s="58">
        <v>16029.2</v>
      </c>
      <c r="F412" s="53" t="s">
        <v>9</v>
      </c>
    </row>
    <row r="413" spans="1:6" ht="42.75" customHeight="1" x14ac:dyDescent="0.25">
      <c r="A413" s="21" t="s">
        <v>3606</v>
      </c>
      <c r="B413" s="22" t="s">
        <v>3240</v>
      </c>
      <c r="C413" s="22" t="s">
        <v>3569</v>
      </c>
      <c r="D413" s="33">
        <v>43707</v>
      </c>
      <c r="E413" s="60">
        <v>6487.1</v>
      </c>
      <c r="F413" s="54" t="s">
        <v>9</v>
      </c>
    </row>
    <row r="414" spans="1:6" ht="46.5" customHeight="1" x14ac:dyDescent="0.25">
      <c r="A414" s="24" t="s">
        <v>3607</v>
      </c>
      <c r="B414" s="23" t="s">
        <v>60</v>
      </c>
      <c r="C414" s="23" t="s">
        <v>3569</v>
      </c>
      <c r="D414" s="26">
        <v>43707</v>
      </c>
      <c r="E414" s="58">
        <v>8083.1</v>
      </c>
      <c r="F414" s="53" t="s">
        <v>9</v>
      </c>
    </row>
    <row r="415" spans="1:6" ht="34.5" customHeight="1" x14ac:dyDescent="0.25">
      <c r="A415" s="21" t="s">
        <v>3608</v>
      </c>
      <c r="B415" s="22" t="s">
        <v>3119</v>
      </c>
      <c r="C415" s="22" t="s">
        <v>3119</v>
      </c>
      <c r="D415" s="33">
        <v>43707</v>
      </c>
      <c r="E415" s="60">
        <v>0</v>
      </c>
      <c r="F415" s="54" t="s">
        <v>9</v>
      </c>
    </row>
    <row r="416" spans="1:6" ht="39" customHeight="1" x14ac:dyDescent="0.25">
      <c r="A416" s="24" t="s">
        <v>3609</v>
      </c>
      <c r="B416" s="23" t="s">
        <v>75</v>
      </c>
      <c r="C416" s="23" t="s">
        <v>3569</v>
      </c>
      <c r="D416" s="26">
        <v>43707</v>
      </c>
      <c r="E416" s="58">
        <v>8011.7</v>
      </c>
      <c r="F416" s="53" t="s">
        <v>9</v>
      </c>
    </row>
    <row r="417" spans="1:6" ht="33.75" customHeight="1" x14ac:dyDescent="0.25">
      <c r="A417" s="21" t="s">
        <v>3610</v>
      </c>
      <c r="B417" s="22" t="s">
        <v>78</v>
      </c>
      <c r="C417" s="22" t="s">
        <v>3569</v>
      </c>
      <c r="D417" s="33">
        <v>43707</v>
      </c>
      <c r="E417" s="60">
        <v>8011.7</v>
      </c>
      <c r="F417" s="54" t="s">
        <v>9</v>
      </c>
    </row>
    <row r="418" spans="1:6" ht="33" customHeight="1" x14ac:dyDescent="0.25">
      <c r="A418" s="24" t="s">
        <v>3611</v>
      </c>
      <c r="B418" s="23" t="s">
        <v>590</v>
      </c>
      <c r="C418" s="23" t="s">
        <v>3569</v>
      </c>
      <c r="D418" s="26">
        <v>43707</v>
      </c>
      <c r="E418" s="58">
        <v>8478.5</v>
      </c>
      <c r="F418" s="53" t="s">
        <v>9</v>
      </c>
    </row>
    <row r="419" spans="1:6" ht="39" customHeight="1" x14ac:dyDescent="0.25">
      <c r="A419" s="21" t="s">
        <v>3612</v>
      </c>
      <c r="B419" s="22" t="s">
        <v>3119</v>
      </c>
      <c r="C419" s="22" t="s">
        <v>3119</v>
      </c>
      <c r="D419" s="33">
        <v>43707</v>
      </c>
      <c r="E419" s="60">
        <v>0</v>
      </c>
      <c r="F419" s="54" t="s">
        <v>9</v>
      </c>
    </row>
    <row r="420" spans="1:6" x14ac:dyDescent="0.25">
      <c r="A420" s="24" t="s">
        <v>3613</v>
      </c>
      <c r="B420" s="23" t="s">
        <v>3248</v>
      </c>
      <c r="C420" s="23" t="s">
        <v>3569</v>
      </c>
      <c r="D420" s="26">
        <v>43707</v>
      </c>
      <c r="E420" s="58">
        <v>5878.4</v>
      </c>
      <c r="F420" s="53" t="s">
        <v>9</v>
      </c>
    </row>
    <row r="421" spans="1:6" ht="33" customHeight="1" x14ac:dyDescent="0.25">
      <c r="A421" s="21" t="s">
        <v>3614</v>
      </c>
      <c r="B421" s="22" t="s">
        <v>3119</v>
      </c>
      <c r="C421" s="22" t="s">
        <v>3119</v>
      </c>
      <c r="D421" s="33">
        <v>43707</v>
      </c>
      <c r="E421" s="60">
        <v>0</v>
      </c>
      <c r="F421" s="54" t="s">
        <v>9</v>
      </c>
    </row>
    <row r="422" spans="1:6" x14ac:dyDescent="0.25">
      <c r="A422" s="24" t="s">
        <v>3615</v>
      </c>
      <c r="B422" s="23" t="s">
        <v>106</v>
      </c>
      <c r="C422" s="23" t="s">
        <v>3569</v>
      </c>
      <c r="D422" s="26">
        <v>43707</v>
      </c>
      <c r="E422" s="58">
        <v>13956.1</v>
      </c>
      <c r="F422" s="53" t="s">
        <v>9</v>
      </c>
    </row>
    <row r="423" spans="1:6" ht="40.5" customHeight="1" x14ac:dyDescent="0.25">
      <c r="A423" s="21" t="s">
        <v>3616</v>
      </c>
      <c r="B423" s="22" t="s">
        <v>2778</v>
      </c>
      <c r="C423" s="22" t="s">
        <v>3617</v>
      </c>
      <c r="D423" s="33">
        <v>43707</v>
      </c>
      <c r="E423" s="60">
        <v>17057.8</v>
      </c>
      <c r="F423" s="54" t="s">
        <v>9</v>
      </c>
    </row>
    <row r="424" spans="1:6" x14ac:dyDescent="0.25">
      <c r="A424" s="24" t="s">
        <v>3618</v>
      </c>
      <c r="B424" s="23" t="s">
        <v>3252</v>
      </c>
      <c r="C424" s="23" t="s">
        <v>3569</v>
      </c>
      <c r="D424" s="26">
        <v>43707</v>
      </c>
      <c r="E424" s="58">
        <v>16029.2</v>
      </c>
      <c r="F424" s="53" t="s">
        <v>9</v>
      </c>
    </row>
    <row r="425" spans="1:6" ht="32.25" customHeight="1" x14ac:dyDescent="0.25">
      <c r="A425" s="21" t="s">
        <v>3619</v>
      </c>
      <c r="B425" s="22" t="s">
        <v>113</v>
      </c>
      <c r="C425" s="22" t="s">
        <v>3569</v>
      </c>
      <c r="D425" s="33">
        <v>43707</v>
      </c>
      <c r="E425" s="60">
        <v>8011.7</v>
      </c>
      <c r="F425" s="54" t="s">
        <v>9</v>
      </c>
    </row>
    <row r="426" spans="1:6" ht="43.5" customHeight="1" x14ac:dyDescent="0.25">
      <c r="A426" s="24" t="s">
        <v>3620</v>
      </c>
      <c r="B426" s="23" t="s">
        <v>115</v>
      </c>
      <c r="C426" s="23" t="s">
        <v>3617</v>
      </c>
      <c r="D426" s="26">
        <v>43707</v>
      </c>
      <c r="E426" s="58">
        <v>8407.7000000000007</v>
      </c>
      <c r="F426" s="53" t="s">
        <v>9</v>
      </c>
    </row>
    <row r="427" spans="1:6" ht="31.5" customHeight="1" x14ac:dyDescent="0.25">
      <c r="A427" s="21" t="s">
        <v>3621</v>
      </c>
      <c r="B427" s="22" t="s">
        <v>616</v>
      </c>
      <c r="C427" s="22" t="s">
        <v>3569</v>
      </c>
      <c r="D427" s="33">
        <v>43707</v>
      </c>
      <c r="E427" s="60">
        <v>16029.2</v>
      </c>
      <c r="F427" s="54" t="s">
        <v>9</v>
      </c>
    </row>
    <row r="428" spans="1:6" ht="58.5" customHeight="1" x14ac:dyDescent="0.25">
      <c r="A428" s="24" t="s">
        <v>3622</v>
      </c>
      <c r="B428" s="23" t="s">
        <v>11</v>
      </c>
      <c r="C428" s="23" t="s">
        <v>3617</v>
      </c>
      <c r="D428" s="26">
        <v>43707</v>
      </c>
      <c r="E428" s="58">
        <v>8753.9</v>
      </c>
      <c r="F428" s="53" t="s">
        <v>9</v>
      </c>
    </row>
    <row r="429" spans="1:6" ht="27" customHeight="1" x14ac:dyDescent="0.25">
      <c r="A429" s="21" t="s">
        <v>3623</v>
      </c>
      <c r="B429" s="22" t="s">
        <v>3119</v>
      </c>
      <c r="C429" s="22" t="s">
        <v>3119</v>
      </c>
      <c r="D429" s="33">
        <v>43707</v>
      </c>
      <c r="E429" s="60">
        <v>0</v>
      </c>
      <c r="F429" s="54" t="s">
        <v>9</v>
      </c>
    </row>
    <row r="430" spans="1:6" ht="36.75" customHeight="1" x14ac:dyDescent="0.25">
      <c r="A430" s="24" t="s">
        <v>3624</v>
      </c>
      <c r="B430" s="23" t="s">
        <v>133</v>
      </c>
      <c r="C430" s="23" t="s">
        <v>3569</v>
      </c>
      <c r="D430" s="26">
        <v>43707</v>
      </c>
      <c r="E430" s="58">
        <v>16029.3</v>
      </c>
      <c r="F430" s="53" t="s">
        <v>9</v>
      </c>
    </row>
    <row r="431" spans="1:6" ht="34.5" customHeight="1" x14ac:dyDescent="0.25">
      <c r="A431" s="21" t="s">
        <v>3625</v>
      </c>
      <c r="B431" s="22" t="s">
        <v>3263</v>
      </c>
      <c r="C431" s="22" t="s">
        <v>3569</v>
      </c>
      <c r="D431" s="33">
        <v>43707</v>
      </c>
      <c r="E431" s="60">
        <v>16029.3</v>
      </c>
      <c r="F431" s="54" t="s">
        <v>9</v>
      </c>
    </row>
    <row r="432" spans="1:6" x14ac:dyDescent="0.25">
      <c r="A432" s="24" t="s">
        <v>3626</v>
      </c>
      <c r="B432" s="23" t="s">
        <v>3492</v>
      </c>
      <c r="C432" s="23" t="s">
        <v>3569</v>
      </c>
      <c r="D432" s="26">
        <v>43707</v>
      </c>
      <c r="E432" s="58">
        <v>16029.3</v>
      </c>
      <c r="F432" s="53" t="s">
        <v>9</v>
      </c>
    </row>
    <row r="433" spans="1:6" ht="36" customHeight="1" x14ac:dyDescent="0.25">
      <c r="A433" s="21" t="s">
        <v>3627</v>
      </c>
      <c r="B433" s="22" t="s">
        <v>145</v>
      </c>
      <c r="C433" s="22" t="s">
        <v>3617</v>
      </c>
      <c r="D433" s="33">
        <v>43707</v>
      </c>
      <c r="E433" s="60">
        <v>7393.9</v>
      </c>
      <c r="F433" s="54" t="s">
        <v>9</v>
      </c>
    </row>
    <row r="434" spans="1:6" ht="45.75" customHeight="1" x14ac:dyDescent="0.25">
      <c r="A434" s="24" t="s">
        <v>3628</v>
      </c>
      <c r="B434" s="23" t="s">
        <v>156</v>
      </c>
      <c r="C434" s="23" t="s">
        <v>3629</v>
      </c>
      <c r="D434" s="26">
        <v>43707</v>
      </c>
      <c r="E434" s="58">
        <v>7399.6</v>
      </c>
      <c r="F434" s="53" t="s">
        <v>9</v>
      </c>
    </row>
    <row r="435" spans="1:6" ht="31.5" customHeight="1" x14ac:dyDescent="0.25">
      <c r="A435" s="21" t="s">
        <v>3630</v>
      </c>
      <c r="B435" s="22" t="s">
        <v>160</v>
      </c>
      <c r="C435" s="22" t="s">
        <v>3631</v>
      </c>
      <c r="D435" s="33">
        <v>43707</v>
      </c>
      <c r="E435" s="60">
        <v>3203.1</v>
      </c>
      <c r="F435" s="54" t="s">
        <v>9</v>
      </c>
    </row>
    <row r="436" spans="1:6" ht="39.75" customHeight="1" x14ac:dyDescent="0.25">
      <c r="A436" s="24" t="s">
        <v>3632</v>
      </c>
      <c r="B436" s="23" t="s">
        <v>3479</v>
      </c>
      <c r="C436" s="23" t="s">
        <v>3569</v>
      </c>
      <c r="D436" s="26">
        <v>43707</v>
      </c>
      <c r="E436" s="58">
        <v>6354.2</v>
      </c>
      <c r="F436" s="53" t="s">
        <v>9</v>
      </c>
    </row>
    <row r="437" spans="1:6" ht="34.5" customHeight="1" x14ac:dyDescent="0.25">
      <c r="A437" s="21" t="s">
        <v>3633</v>
      </c>
      <c r="B437" s="22" t="s">
        <v>3481</v>
      </c>
      <c r="C437" s="22" t="s">
        <v>3569</v>
      </c>
      <c r="D437" s="33">
        <v>43707</v>
      </c>
      <c r="E437" s="60">
        <v>16029.3</v>
      </c>
      <c r="F437" s="54" t="s">
        <v>9</v>
      </c>
    </row>
    <row r="438" spans="1:6" ht="33" customHeight="1" x14ac:dyDescent="0.25">
      <c r="A438" s="24" t="s">
        <v>3634</v>
      </c>
      <c r="B438" s="23" t="s">
        <v>3483</v>
      </c>
      <c r="C438" s="23" t="s">
        <v>3569</v>
      </c>
      <c r="D438" s="26">
        <v>43707</v>
      </c>
      <c r="E438" s="58">
        <v>23929.4</v>
      </c>
      <c r="F438" s="53" t="s">
        <v>9</v>
      </c>
    </row>
    <row r="439" spans="1:6" x14ac:dyDescent="0.25">
      <c r="A439" s="21" t="s">
        <v>3635</v>
      </c>
      <c r="B439" s="22" t="s">
        <v>3181</v>
      </c>
      <c r="C439" s="22" t="s">
        <v>3569</v>
      </c>
      <c r="D439" s="33">
        <v>43707</v>
      </c>
      <c r="E439" s="60">
        <v>5537.6</v>
      </c>
      <c r="F439" s="54" t="s">
        <v>9</v>
      </c>
    </row>
    <row r="440" spans="1:6" x14ac:dyDescent="0.25">
      <c r="A440" s="24" t="s">
        <v>3636</v>
      </c>
      <c r="B440" s="23" t="s">
        <v>3273</v>
      </c>
      <c r="C440" s="23" t="s">
        <v>3569</v>
      </c>
      <c r="D440" s="26">
        <v>43707</v>
      </c>
      <c r="E440" s="58">
        <v>8645.4</v>
      </c>
      <c r="F440" s="53" t="s">
        <v>9</v>
      </c>
    </row>
    <row r="441" spans="1:6" ht="33" customHeight="1" x14ac:dyDescent="0.25">
      <c r="A441" s="21" t="s">
        <v>3637</v>
      </c>
      <c r="B441" s="22" t="s">
        <v>3185</v>
      </c>
      <c r="C441" s="22" t="s">
        <v>3569</v>
      </c>
      <c r="D441" s="33">
        <v>43707</v>
      </c>
      <c r="E441" s="60">
        <v>6354.2</v>
      </c>
      <c r="F441" s="54" t="s">
        <v>9</v>
      </c>
    </row>
    <row r="442" spans="1:6" ht="25.5" customHeight="1" x14ac:dyDescent="0.25">
      <c r="A442" s="24" t="s">
        <v>3638</v>
      </c>
      <c r="B442" s="23" t="s">
        <v>3201</v>
      </c>
      <c r="C442" s="23" t="s">
        <v>3569</v>
      </c>
      <c r="D442" s="26">
        <v>43707</v>
      </c>
      <c r="E442" s="58">
        <v>16029.1</v>
      </c>
      <c r="F442" s="53" t="s">
        <v>9</v>
      </c>
    </row>
    <row r="443" spans="1:6" ht="29.25" customHeight="1" x14ac:dyDescent="0.25">
      <c r="A443" s="21" t="s">
        <v>3639</v>
      </c>
      <c r="B443" s="22" t="s">
        <v>3275</v>
      </c>
      <c r="C443" s="22" t="s">
        <v>3569</v>
      </c>
      <c r="D443" s="33">
        <v>43707</v>
      </c>
      <c r="E443" s="60">
        <v>7007.5</v>
      </c>
      <c r="F443" s="54" t="s">
        <v>9</v>
      </c>
    </row>
    <row r="444" spans="1:6" ht="32.25" customHeight="1" x14ac:dyDescent="0.25">
      <c r="A444" s="24" t="s">
        <v>3640</v>
      </c>
      <c r="B444" s="23" t="s">
        <v>3296</v>
      </c>
      <c r="C444" s="23" t="s">
        <v>3569</v>
      </c>
      <c r="D444" s="26">
        <v>43707</v>
      </c>
      <c r="E444" s="58">
        <v>16029.3</v>
      </c>
      <c r="F444" s="53" t="s">
        <v>9</v>
      </c>
    </row>
    <row r="445" spans="1:6" ht="32.25" customHeight="1" x14ac:dyDescent="0.25">
      <c r="A445" s="21" t="s">
        <v>3641</v>
      </c>
      <c r="B445" s="22" t="s">
        <v>3119</v>
      </c>
      <c r="C445" s="22" t="s">
        <v>3119</v>
      </c>
      <c r="D445" s="33">
        <v>43707</v>
      </c>
      <c r="E445" s="60">
        <v>0</v>
      </c>
      <c r="F445" s="54" t="s">
        <v>9</v>
      </c>
    </row>
    <row r="446" spans="1:6" ht="31.5" customHeight="1" x14ac:dyDescent="0.25">
      <c r="A446" s="24" t="s">
        <v>3642</v>
      </c>
      <c r="B446" s="23" t="s">
        <v>3281</v>
      </c>
      <c r="C446" s="23" t="s">
        <v>3569</v>
      </c>
      <c r="D446" s="26">
        <v>43707</v>
      </c>
      <c r="E446" s="58">
        <v>9572.6</v>
      </c>
      <c r="F446" s="53" t="s">
        <v>9</v>
      </c>
    </row>
    <row r="447" spans="1:6" ht="24.75" customHeight="1" x14ac:dyDescent="0.25">
      <c r="A447" s="21" t="s">
        <v>3643</v>
      </c>
      <c r="B447" s="22" t="s">
        <v>3283</v>
      </c>
      <c r="C447" s="22" t="s">
        <v>3569</v>
      </c>
      <c r="D447" s="33">
        <v>43707</v>
      </c>
      <c r="E447" s="60">
        <v>6354.2</v>
      </c>
      <c r="F447" s="54" t="s">
        <v>9</v>
      </c>
    </row>
    <row r="448" spans="1:6" ht="30.75" customHeight="1" x14ac:dyDescent="0.25">
      <c r="A448" s="24" t="s">
        <v>3644</v>
      </c>
      <c r="B448" s="23" t="s">
        <v>3285</v>
      </c>
      <c r="C448" s="23" t="s">
        <v>3569</v>
      </c>
      <c r="D448" s="26">
        <v>43707</v>
      </c>
      <c r="E448" s="58">
        <v>6354.2</v>
      </c>
      <c r="F448" s="53" t="s">
        <v>9</v>
      </c>
    </row>
    <row r="449" spans="1:47" ht="45.75" customHeight="1" x14ac:dyDescent="0.25">
      <c r="A449" s="21" t="s">
        <v>3645</v>
      </c>
      <c r="B449" s="22" t="s">
        <v>3647</v>
      </c>
      <c r="C449" s="22" t="s">
        <v>3646</v>
      </c>
      <c r="D449" s="33">
        <v>43707</v>
      </c>
      <c r="E449" s="60">
        <v>4328.1000000000004</v>
      </c>
      <c r="F449" s="54" t="s">
        <v>9</v>
      </c>
    </row>
    <row r="450" spans="1:47" ht="69.75" customHeight="1" x14ac:dyDescent="0.25">
      <c r="A450" s="24" t="s">
        <v>3648</v>
      </c>
      <c r="B450" s="23" t="s">
        <v>3288</v>
      </c>
      <c r="C450" s="23" t="s">
        <v>3649</v>
      </c>
      <c r="D450" s="26">
        <v>43707</v>
      </c>
      <c r="E450" s="58">
        <v>2175.37</v>
      </c>
      <c r="F450" s="53" t="s">
        <v>9</v>
      </c>
    </row>
    <row r="451" spans="1:47" ht="55.5" customHeight="1" x14ac:dyDescent="0.25">
      <c r="A451" s="21" t="s">
        <v>3650</v>
      </c>
      <c r="B451" s="22" t="s">
        <v>3291</v>
      </c>
      <c r="C451" s="22" t="s">
        <v>3651</v>
      </c>
      <c r="D451" s="33">
        <v>43707</v>
      </c>
      <c r="E451" s="60">
        <v>1097.2</v>
      </c>
      <c r="F451" s="54" t="s">
        <v>9</v>
      </c>
    </row>
    <row r="452" spans="1:47" ht="37.5" customHeight="1" x14ac:dyDescent="0.25">
      <c r="A452" s="24" t="s">
        <v>3652</v>
      </c>
      <c r="B452" s="23" t="s">
        <v>3653</v>
      </c>
      <c r="C452" s="23" t="s">
        <v>3569</v>
      </c>
      <c r="D452" s="26">
        <v>43707</v>
      </c>
      <c r="E452" s="58">
        <v>7940.3</v>
      </c>
      <c r="F452" s="53" t="s">
        <v>9</v>
      </c>
    </row>
    <row r="453" spans="1:47" ht="43.5" customHeight="1" x14ac:dyDescent="0.25">
      <c r="A453" s="21" t="s">
        <v>3654</v>
      </c>
      <c r="B453" s="22" t="s">
        <v>162</v>
      </c>
      <c r="C453" s="22" t="s">
        <v>3655</v>
      </c>
      <c r="D453" s="33">
        <v>43707</v>
      </c>
      <c r="E453" s="60">
        <v>5435.4</v>
      </c>
      <c r="F453" s="54" t="s">
        <v>9</v>
      </c>
    </row>
    <row r="454" spans="1:47" ht="40.5" customHeight="1" x14ac:dyDescent="0.25">
      <c r="A454" s="24" t="s">
        <v>3656</v>
      </c>
      <c r="B454" s="23" t="s">
        <v>172</v>
      </c>
      <c r="C454" s="23" t="s">
        <v>3657</v>
      </c>
      <c r="D454" s="26">
        <v>43707</v>
      </c>
      <c r="E454" s="58">
        <v>4887.6000000000004</v>
      </c>
      <c r="F454" s="53" t="s">
        <v>9</v>
      </c>
    </row>
    <row r="455" spans="1:47" x14ac:dyDescent="0.25">
      <c r="A455" s="21" t="s">
        <v>3658</v>
      </c>
      <c r="B455" s="22" t="s">
        <v>3189</v>
      </c>
      <c r="C455" s="22" t="s">
        <v>3569</v>
      </c>
      <c r="D455" s="33">
        <v>43707</v>
      </c>
      <c r="E455" s="60">
        <v>5878.5</v>
      </c>
      <c r="F455" s="54" t="s">
        <v>9</v>
      </c>
    </row>
    <row r="456" spans="1:47" ht="44.25" customHeight="1" x14ac:dyDescent="0.25">
      <c r="A456" s="75"/>
      <c r="B456" s="75"/>
      <c r="C456" s="75"/>
      <c r="D456" s="75"/>
      <c r="E456" s="75"/>
      <c r="G456" s="31"/>
      <c r="AU456"/>
    </row>
    <row r="457" spans="1:47" ht="22.5" customHeight="1" x14ac:dyDescent="0.25">
      <c r="A457" s="75"/>
      <c r="B457" s="75"/>
      <c r="C457" s="75"/>
      <c r="D457" s="75"/>
      <c r="E457" s="76"/>
      <c r="F457" s="75"/>
    </row>
    <row r="458" spans="1:47" ht="30" customHeight="1" x14ac:dyDescent="0.25">
      <c r="A458" s="75"/>
      <c r="B458" s="75"/>
      <c r="C458" s="75"/>
      <c r="D458" s="75"/>
      <c r="E458" s="75"/>
      <c r="F458" s="75"/>
    </row>
    <row r="459" spans="1:47" ht="24.75" customHeight="1" x14ac:dyDescent="0.25">
      <c r="A459" s="75"/>
      <c r="B459" s="75"/>
      <c r="C459" s="75"/>
      <c r="D459" s="75"/>
      <c r="E459" s="75"/>
      <c r="F459" s="75"/>
    </row>
    <row r="460" spans="1:47" ht="27" customHeight="1" x14ac:dyDescent="0.25"/>
    <row r="462" spans="1:47" ht="42" customHeight="1" x14ac:dyDescent="0.25"/>
    <row r="463" spans="1:47" ht="57.75" customHeight="1" x14ac:dyDescent="0.25"/>
    <row r="464" spans="1:47" ht="88.5" customHeight="1" x14ac:dyDescent="0.25"/>
    <row r="465" ht="48.75" customHeight="1" x14ac:dyDescent="0.25"/>
    <row r="466" ht="51.75" customHeight="1" x14ac:dyDescent="0.25"/>
    <row r="467" ht="37.5" customHeight="1" x14ac:dyDescent="0.25"/>
    <row r="468" ht="37.5" customHeight="1" x14ac:dyDescent="0.25"/>
    <row r="469" ht="38.25" customHeight="1" x14ac:dyDescent="0.25"/>
    <row r="470" ht="36.75" customHeight="1" x14ac:dyDescent="0.25"/>
    <row r="471" ht="39.75" customHeight="1" x14ac:dyDescent="0.25"/>
    <row r="472" ht="41.25" customHeight="1" x14ac:dyDescent="0.25"/>
    <row r="473" ht="54.75" customHeight="1" x14ac:dyDescent="0.25"/>
    <row r="474" ht="57" customHeight="1" x14ac:dyDescent="0.25"/>
    <row r="475" ht="125.25" customHeight="1" x14ac:dyDescent="0.25"/>
    <row r="476" ht="32.25" customHeight="1" x14ac:dyDescent="0.25"/>
    <row r="477" ht="60.75" customHeight="1" x14ac:dyDescent="0.25"/>
    <row r="478" ht="42" customHeight="1" x14ac:dyDescent="0.25"/>
    <row r="479" ht="26.25" customHeight="1" x14ac:dyDescent="0.25"/>
    <row r="480" ht="30.75" customHeight="1" x14ac:dyDescent="0.25"/>
    <row r="481" ht="45" customHeight="1" x14ac:dyDescent="0.25"/>
    <row r="482" ht="81" customHeight="1" x14ac:dyDescent="0.25"/>
    <row r="483" ht="84.75" customHeight="1" x14ac:dyDescent="0.25"/>
    <row r="484" ht="32.25" customHeight="1" x14ac:dyDescent="0.25"/>
    <row r="485" ht="37.5" customHeight="1" x14ac:dyDescent="0.25"/>
    <row r="486" ht="50.25" customHeight="1" x14ac:dyDescent="0.25"/>
    <row r="487" ht="26.25" customHeight="1" x14ac:dyDescent="0.25"/>
    <row r="492" ht="31.5" customHeight="1" x14ac:dyDescent="0.25"/>
    <row r="493" ht="32.25" customHeight="1" x14ac:dyDescent="0.25"/>
    <row r="494" ht="24.75" customHeight="1" x14ac:dyDescent="0.25"/>
    <row r="495" ht="29.25" customHeight="1" x14ac:dyDescent="0.25"/>
    <row r="496" ht="28.5" customHeight="1" x14ac:dyDescent="0.25"/>
    <row r="500" ht="28.5" customHeight="1" x14ac:dyDescent="0.25"/>
    <row r="502" ht="46.5" customHeight="1" x14ac:dyDescent="0.25"/>
    <row r="503" ht="42" customHeight="1" x14ac:dyDescent="0.25"/>
    <row r="506" ht="44.25" customHeight="1" x14ac:dyDescent="0.25"/>
    <row r="508" ht="45" customHeight="1" x14ac:dyDescent="0.25"/>
    <row r="509" ht="38.25" customHeight="1" x14ac:dyDescent="0.25"/>
    <row r="510" ht="28.5" customHeight="1" x14ac:dyDescent="0.25"/>
    <row r="511" ht="36.75" customHeight="1" x14ac:dyDescent="0.25"/>
    <row r="512" ht="28.5" customHeight="1" x14ac:dyDescent="0.25"/>
    <row r="513" ht="36.75" customHeight="1" x14ac:dyDescent="0.25"/>
    <row r="514" ht="27.75" customHeight="1" x14ac:dyDescent="0.25"/>
    <row r="515" ht="29.25" customHeight="1" x14ac:dyDescent="0.25"/>
    <row r="516" ht="25.5" customHeight="1" x14ac:dyDescent="0.25"/>
    <row r="517" ht="30.75" customHeight="1" x14ac:dyDescent="0.25"/>
    <row r="518" ht="24" customHeight="1" x14ac:dyDescent="0.25"/>
    <row r="519" ht="30.75" customHeight="1" x14ac:dyDescent="0.25"/>
    <row r="520" ht="26.25" customHeight="1" x14ac:dyDescent="0.25"/>
    <row r="521" ht="26.25" customHeight="1" x14ac:dyDescent="0.25"/>
    <row r="522" ht="30" customHeight="1" x14ac:dyDescent="0.25"/>
    <row r="523" ht="24.75" customHeight="1" x14ac:dyDescent="0.25"/>
    <row r="525" ht="25.5" customHeight="1" x14ac:dyDescent="0.25"/>
    <row r="526" ht="27" customHeight="1" x14ac:dyDescent="0.25"/>
    <row r="527" ht="28.5" customHeight="1" x14ac:dyDescent="0.25"/>
    <row r="528" ht="23.25" customHeight="1" x14ac:dyDescent="0.25"/>
    <row r="529" ht="29.25" customHeight="1" x14ac:dyDescent="0.25"/>
    <row r="530" ht="24" customHeight="1" x14ac:dyDescent="0.25"/>
    <row r="531" ht="21.75" customHeight="1" x14ac:dyDescent="0.25"/>
    <row r="532" ht="24.75" customHeight="1" x14ac:dyDescent="0.25"/>
    <row r="533" ht="28.5" customHeight="1" x14ac:dyDescent="0.25"/>
    <row r="534" ht="29.25" customHeight="1" x14ac:dyDescent="0.25"/>
    <row r="535" ht="28.5" customHeight="1" x14ac:dyDescent="0.25"/>
    <row r="536" ht="33.75" customHeight="1" x14ac:dyDescent="0.25"/>
    <row r="537" ht="26.25" customHeight="1" x14ac:dyDescent="0.25"/>
    <row r="538" ht="29.25" customHeight="1" x14ac:dyDescent="0.25"/>
    <row r="539" ht="41.25" customHeight="1" x14ac:dyDescent="0.25"/>
    <row r="540" ht="38.25" customHeight="1" x14ac:dyDescent="0.25"/>
    <row r="541" ht="45.75" customHeight="1" x14ac:dyDescent="0.25"/>
    <row r="542" ht="39" customHeight="1" x14ac:dyDescent="0.25"/>
    <row r="543" ht="33.75" customHeight="1" x14ac:dyDescent="0.25"/>
    <row r="544" ht="31.5" customHeight="1" x14ac:dyDescent="0.25"/>
    <row r="545" ht="31.5" customHeight="1" x14ac:dyDescent="0.25"/>
    <row r="548" ht="32.25" customHeight="1" x14ac:dyDescent="0.25"/>
    <row r="549" ht="38.25" customHeight="1" x14ac:dyDescent="0.25"/>
    <row r="550" ht="52.5" customHeight="1" x14ac:dyDescent="0.25"/>
    <row r="551" ht="39.75" customHeight="1" x14ac:dyDescent="0.25"/>
    <row r="552" ht="34.5" customHeight="1" x14ac:dyDescent="0.25"/>
    <row r="553" ht="34.5" customHeight="1" x14ac:dyDescent="0.25"/>
    <row r="554" ht="39" customHeight="1" x14ac:dyDescent="0.25"/>
    <row r="555" ht="38.25" customHeight="1" x14ac:dyDescent="0.25"/>
    <row r="556" ht="47.25" customHeight="1" x14ac:dyDescent="0.25"/>
    <row r="557" ht="31.5" customHeight="1" x14ac:dyDescent="0.25"/>
    <row r="558" ht="40.5" customHeight="1" x14ac:dyDescent="0.25"/>
    <row r="559" ht="40.5" customHeight="1" x14ac:dyDescent="0.25"/>
    <row r="560" ht="38.25" customHeight="1" x14ac:dyDescent="0.25"/>
    <row r="561" ht="34.5" customHeight="1" x14ac:dyDescent="0.25"/>
    <row r="562" ht="41.25" customHeight="1" x14ac:dyDescent="0.25"/>
    <row r="563" ht="36.75" customHeight="1" x14ac:dyDescent="0.25"/>
    <row r="564" ht="38.25" customHeight="1" x14ac:dyDescent="0.25"/>
    <row r="565" ht="37.5" customHeight="1" x14ac:dyDescent="0.25"/>
    <row r="566" ht="45.75" customHeight="1" x14ac:dyDescent="0.25"/>
    <row r="567" ht="32.25" customHeight="1" x14ac:dyDescent="0.25"/>
    <row r="568" ht="35.25" customHeight="1" x14ac:dyDescent="0.25"/>
    <row r="569" ht="34.5" customHeight="1" x14ac:dyDescent="0.25"/>
    <row r="570" ht="39" customHeight="1" x14ac:dyDescent="0.25"/>
    <row r="571" ht="36.75" customHeight="1" x14ac:dyDescent="0.25"/>
    <row r="572" ht="29.25" customHeight="1" x14ac:dyDescent="0.25"/>
    <row r="573" ht="32.25" customHeight="1" x14ac:dyDescent="0.25"/>
    <row r="574" ht="37.5" customHeight="1" x14ac:dyDescent="0.25"/>
    <row r="575" ht="37.5" customHeight="1" x14ac:dyDescent="0.25"/>
    <row r="576" ht="43.5" customHeight="1" x14ac:dyDescent="0.25"/>
    <row r="577" ht="38.25" customHeight="1" x14ac:dyDescent="0.25"/>
    <row r="578" ht="30.75" customHeight="1" x14ac:dyDescent="0.25"/>
    <row r="579" ht="36" customHeight="1" x14ac:dyDescent="0.25"/>
    <row r="580" ht="54" customHeight="1" x14ac:dyDescent="0.25"/>
    <row r="581" ht="39" customHeight="1" x14ac:dyDescent="0.25"/>
    <row r="582" ht="36" customHeight="1" x14ac:dyDescent="0.25"/>
    <row r="583" ht="39.75" customHeight="1" x14ac:dyDescent="0.25"/>
    <row r="584" ht="31.5" customHeight="1" x14ac:dyDescent="0.25"/>
    <row r="585" ht="45" customHeight="1" x14ac:dyDescent="0.25"/>
    <row r="586" ht="35.25" customHeight="1" x14ac:dyDescent="0.25"/>
    <row r="587" ht="38.25" customHeight="1" x14ac:dyDescent="0.25"/>
    <row r="588" ht="36" customHeight="1" x14ac:dyDescent="0.25"/>
    <row r="589" ht="36" customHeight="1" x14ac:dyDescent="0.25"/>
    <row r="590" ht="36" customHeight="1" x14ac:dyDescent="0.25"/>
    <row r="591" ht="33" customHeight="1" x14ac:dyDescent="0.25"/>
    <row r="592" ht="33" customHeight="1" x14ac:dyDescent="0.25"/>
    <row r="593" ht="29.25" customHeight="1" x14ac:dyDescent="0.25"/>
    <row r="594" ht="36" customHeight="1" x14ac:dyDescent="0.25"/>
    <row r="595" ht="33.75" customHeight="1" x14ac:dyDescent="0.25"/>
    <row r="596" ht="36" customHeight="1" x14ac:dyDescent="0.25"/>
    <row r="597" ht="38.25" customHeight="1" x14ac:dyDescent="0.25"/>
    <row r="598" ht="32.25" customHeight="1" x14ac:dyDescent="0.25"/>
    <row r="599" ht="44.25" customHeight="1" x14ac:dyDescent="0.25"/>
    <row r="600" ht="40.5" customHeight="1" x14ac:dyDescent="0.25"/>
    <row r="601" ht="45" customHeight="1" x14ac:dyDescent="0.25"/>
    <row r="602" ht="46.5" customHeight="1" x14ac:dyDescent="0.25"/>
    <row r="603" ht="41.25" customHeight="1" x14ac:dyDescent="0.25"/>
    <row r="604" ht="44.25" customHeight="1" x14ac:dyDescent="0.25"/>
    <row r="605" ht="42" customHeight="1" x14ac:dyDescent="0.25"/>
    <row r="606" ht="39" customHeight="1" x14ac:dyDescent="0.25"/>
    <row r="607" ht="39" customHeight="1" x14ac:dyDescent="0.25"/>
    <row r="608" ht="38.25" customHeight="1" x14ac:dyDescent="0.25"/>
    <row r="609" ht="31.5" customHeight="1" x14ac:dyDescent="0.25"/>
    <row r="610" ht="35.25" customHeight="1" x14ac:dyDescent="0.25"/>
    <row r="611" ht="36.75" customHeight="1" x14ac:dyDescent="0.25"/>
    <row r="612" ht="35.25" customHeight="1" x14ac:dyDescent="0.25"/>
    <row r="613" ht="40.5" customHeight="1" x14ac:dyDescent="0.25"/>
    <row r="614" ht="28.5" customHeight="1" x14ac:dyDescent="0.25"/>
    <row r="615" ht="34.5" customHeight="1" x14ac:dyDescent="0.25"/>
    <row r="616" ht="30" customHeight="1" x14ac:dyDescent="0.25"/>
    <row r="617" ht="66" customHeight="1" x14ac:dyDescent="0.25"/>
    <row r="618" ht="75.75" customHeight="1" x14ac:dyDescent="0.25"/>
    <row r="619" ht="53.25" customHeight="1" x14ac:dyDescent="0.25"/>
    <row r="620" ht="41.25" customHeight="1" x14ac:dyDescent="0.25"/>
    <row r="626" ht="38.25" customHeight="1" x14ac:dyDescent="0.25"/>
    <row r="627" ht="34.5" customHeight="1" x14ac:dyDescent="0.25"/>
    <row r="628" ht="40.5" customHeight="1" x14ac:dyDescent="0.25"/>
    <row r="629" ht="43.5" customHeight="1" x14ac:dyDescent="0.25"/>
    <row r="630" ht="40.5" customHeight="1" x14ac:dyDescent="0.25"/>
    <row r="631" ht="39.75" customHeight="1" x14ac:dyDescent="0.25"/>
    <row r="632" ht="37.5" customHeight="1" x14ac:dyDescent="0.25"/>
    <row r="633" ht="40.5" customHeight="1" x14ac:dyDescent="0.25"/>
    <row r="634" ht="48" customHeight="1" x14ac:dyDescent="0.25"/>
    <row r="635" ht="45.75" customHeight="1" x14ac:dyDescent="0.25"/>
    <row r="636" ht="40.5" customHeight="1" x14ac:dyDescent="0.25"/>
    <row r="637" ht="45" customHeight="1" x14ac:dyDescent="0.25"/>
    <row r="638" ht="43.5" customHeight="1" x14ac:dyDescent="0.25"/>
    <row r="639" ht="48.75" customHeight="1" x14ac:dyDescent="0.25"/>
    <row r="640" ht="46.5" customHeight="1" x14ac:dyDescent="0.25"/>
    <row r="641" ht="45" customHeight="1" x14ac:dyDescent="0.25"/>
    <row r="642" ht="46.5" customHeight="1" x14ac:dyDescent="0.25"/>
    <row r="643" ht="52.5" customHeight="1" x14ac:dyDescent="0.25"/>
    <row r="644" ht="45" customHeight="1" x14ac:dyDescent="0.25"/>
    <row r="645" ht="44.25" customHeight="1" x14ac:dyDescent="0.25"/>
    <row r="646" ht="42.75" customHeight="1" x14ac:dyDescent="0.25"/>
    <row r="647" ht="42.75" customHeight="1" x14ac:dyDescent="0.25"/>
    <row r="648" ht="46.5" customHeight="1" x14ac:dyDescent="0.25"/>
    <row r="649" ht="33" customHeight="1" x14ac:dyDescent="0.25"/>
    <row r="650" ht="36" customHeight="1" x14ac:dyDescent="0.25"/>
    <row r="651" ht="41.25" customHeight="1" x14ac:dyDescent="0.25"/>
    <row r="652" ht="37.5" customHeight="1" x14ac:dyDescent="0.25"/>
    <row r="653" ht="48.75" customHeight="1" x14ac:dyDescent="0.25"/>
    <row r="654" ht="47.25" customHeight="1" x14ac:dyDescent="0.25"/>
    <row r="655" ht="39" customHeight="1" x14ac:dyDescent="0.25"/>
    <row r="656" ht="44.25" customHeight="1" x14ac:dyDescent="0.25"/>
    <row r="657" ht="47.25" customHeight="1" x14ac:dyDescent="0.25"/>
    <row r="658" ht="43.5" customHeight="1" x14ac:dyDescent="0.25"/>
    <row r="659" ht="40.5" customHeight="1" x14ac:dyDescent="0.25"/>
    <row r="660" ht="51" customHeight="1" x14ac:dyDescent="0.25"/>
    <row r="661" ht="48" customHeight="1" x14ac:dyDescent="0.25"/>
    <row r="662" ht="41.25" customHeight="1" x14ac:dyDescent="0.25"/>
    <row r="663" ht="40.5" customHeight="1" x14ac:dyDescent="0.25"/>
    <row r="664" ht="51" customHeight="1" x14ac:dyDescent="0.25"/>
    <row r="665" ht="54" customHeight="1" x14ac:dyDescent="0.25"/>
    <row r="666" ht="43.5" customHeight="1" x14ac:dyDescent="0.25"/>
    <row r="667" ht="46.5" customHeight="1" x14ac:dyDescent="0.25"/>
    <row r="668" ht="47.25" customHeight="1" x14ac:dyDescent="0.25"/>
    <row r="669" ht="43.5" customHeight="1" x14ac:dyDescent="0.25"/>
    <row r="671" ht="57.75" customHeight="1" x14ac:dyDescent="0.25"/>
    <row r="672" ht="48" customHeight="1" x14ac:dyDescent="0.25"/>
    <row r="673" ht="47.25" customHeight="1" x14ac:dyDescent="0.25"/>
    <row r="674" ht="46.5" customHeight="1" x14ac:dyDescent="0.25"/>
    <row r="675" ht="51" customHeight="1" x14ac:dyDescent="0.25"/>
    <row r="676" ht="46.5" customHeight="1" x14ac:dyDescent="0.25"/>
    <row r="677" ht="43.5" customHeight="1" x14ac:dyDescent="0.25"/>
    <row r="678" ht="51.75" customHeight="1" x14ac:dyDescent="0.25"/>
    <row r="679" ht="42.75" customHeight="1" x14ac:dyDescent="0.25"/>
    <row r="680" ht="43.5" customHeight="1" x14ac:dyDescent="0.25"/>
    <row r="681" ht="43.5" customHeight="1" x14ac:dyDescent="0.25"/>
    <row r="682" ht="49.5" customHeight="1" x14ac:dyDescent="0.25"/>
    <row r="683" ht="33.75" customHeight="1" x14ac:dyDescent="0.25"/>
    <row r="696" spans="1:6" x14ac:dyDescent="0.25">
      <c r="A696" s="31"/>
      <c r="B696" s="31"/>
      <c r="C696" s="31"/>
      <c r="D696" s="31"/>
      <c r="E696" s="31"/>
      <c r="F696" s="31"/>
    </row>
    <row r="697" spans="1:6" x14ac:dyDescent="0.25">
      <c r="A697" s="31"/>
      <c r="B697" s="31"/>
      <c r="C697" s="31"/>
      <c r="D697" s="31"/>
      <c r="E697" s="31"/>
      <c r="F697" s="31"/>
    </row>
    <row r="698" spans="1:6" x14ac:dyDescent="0.25">
      <c r="A698" s="31"/>
      <c r="B698" s="31"/>
      <c r="C698" s="31"/>
      <c r="D698" s="31"/>
      <c r="E698" s="31"/>
      <c r="F698" s="31"/>
    </row>
    <row r="699" spans="1:6" x14ac:dyDescent="0.25">
      <c r="A699" s="31"/>
      <c r="B699" s="31"/>
      <c r="C699" s="31"/>
      <c r="D699" s="31"/>
      <c r="E699" s="31"/>
      <c r="F699"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698"/>
  <sheetViews>
    <sheetView topLeftCell="B1" zoomScale="70" zoomScaleNormal="70" zoomScaleSheetLayoutView="91" workbookViewId="0">
      <selection activeCell="B41" sqref="A41:XFD41"/>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8" max="46" width="11.42578125" style="31"/>
  </cols>
  <sheetData>
    <row r="1" spans="1:46" x14ac:dyDescent="0.25">
      <c r="A1" s="1"/>
      <c r="B1" s="1"/>
      <c r="C1" s="1"/>
      <c r="D1" s="1"/>
      <c r="E1" s="2"/>
    </row>
    <row r="2" spans="1:46" x14ac:dyDescent="0.25">
      <c r="A2" s="3" t="s">
        <v>0</v>
      </c>
      <c r="C2" s="1"/>
      <c r="D2" s="1"/>
      <c r="E2" s="2"/>
    </row>
    <row r="3" spans="1:46" x14ac:dyDescent="0.25">
      <c r="A3" s="1"/>
      <c r="B3" s="1"/>
      <c r="C3" s="1"/>
      <c r="D3" s="1"/>
      <c r="E3" s="2"/>
    </row>
    <row r="4" spans="1:46" x14ac:dyDescent="0.25">
      <c r="A4" s="1"/>
      <c r="B4" s="1"/>
      <c r="C4" s="1"/>
      <c r="D4" s="1"/>
      <c r="E4" s="2"/>
    </row>
    <row r="5" spans="1:46" ht="15.75" x14ac:dyDescent="0.25">
      <c r="A5" s="77" t="s">
        <v>3863</v>
      </c>
      <c r="B5" s="77"/>
      <c r="C5" s="77"/>
      <c r="D5" s="77"/>
      <c r="E5" s="77"/>
    </row>
    <row r="6" spans="1:46" x14ac:dyDescent="0.25">
      <c r="A6" s="78"/>
      <c r="B6" s="78"/>
      <c r="C6" s="78"/>
      <c r="D6" s="78"/>
      <c r="E6" s="78"/>
    </row>
    <row r="7" spans="1:46" x14ac:dyDescent="0.25">
      <c r="A7" s="19"/>
      <c r="B7" s="19"/>
      <c r="C7" s="19"/>
      <c r="D7" s="19"/>
      <c r="E7" s="19"/>
    </row>
    <row r="8" spans="1:46" ht="45" x14ac:dyDescent="0.25">
      <c r="A8" s="5" t="s">
        <v>1</v>
      </c>
      <c r="B8" s="5" t="s">
        <v>2</v>
      </c>
      <c r="C8" s="5" t="s">
        <v>3</v>
      </c>
      <c r="D8" s="5" t="s">
        <v>4</v>
      </c>
      <c r="E8" s="5" t="s">
        <v>5</v>
      </c>
      <c r="F8" s="5" t="s">
        <v>6</v>
      </c>
    </row>
    <row r="9" spans="1:46" ht="48" customHeight="1" x14ac:dyDescent="0.25">
      <c r="A9" s="24" t="s">
        <v>16</v>
      </c>
      <c r="B9" s="23" t="s">
        <v>1648</v>
      </c>
      <c r="C9" s="23" t="s">
        <v>1647</v>
      </c>
      <c r="D9" s="26">
        <v>43710</v>
      </c>
      <c r="E9" s="58">
        <v>558853.46</v>
      </c>
      <c r="F9" s="32">
        <v>165694876</v>
      </c>
    </row>
    <row r="10" spans="1:46" s="6" customFormat="1" ht="36.75" customHeight="1" x14ac:dyDescent="0.25">
      <c r="A10" s="21" t="s">
        <v>16</v>
      </c>
      <c r="B10" s="22" t="s">
        <v>1885</v>
      </c>
      <c r="C10" s="22" t="s">
        <v>3660</v>
      </c>
      <c r="D10" s="33">
        <v>43710</v>
      </c>
      <c r="E10" s="60">
        <v>21278.62</v>
      </c>
      <c r="F10" s="34">
        <v>165694876</v>
      </c>
      <c r="G1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row>
    <row r="11" spans="1:46" ht="54" customHeight="1" x14ac:dyDescent="0.25">
      <c r="A11" s="24" t="s">
        <v>16</v>
      </c>
      <c r="B11" s="23" t="s">
        <v>1980</v>
      </c>
      <c r="C11" s="23" t="s">
        <v>3661</v>
      </c>
      <c r="D11" s="26">
        <v>43710</v>
      </c>
      <c r="E11" s="58">
        <v>583384.06999999995</v>
      </c>
      <c r="F11" s="32">
        <v>165694876</v>
      </c>
    </row>
    <row r="12" spans="1:46" ht="51.75" customHeight="1" x14ac:dyDescent="0.25">
      <c r="A12" s="21" t="s">
        <v>3662</v>
      </c>
      <c r="B12" s="22" t="s">
        <v>3664</v>
      </c>
      <c r="C12" s="22" t="s">
        <v>3663</v>
      </c>
      <c r="D12" s="33">
        <v>43711</v>
      </c>
      <c r="E12" s="60">
        <v>2981</v>
      </c>
      <c r="F12" s="34">
        <v>165694876</v>
      </c>
    </row>
    <row r="13" spans="1:46" ht="66.75" customHeight="1" x14ac:dyDescent="0.25">
      <c r="A13" s="24" t="s">
        <v>16</v>
      </c>
      <c r="B13" s="23" t="s">
        <v>2102</v>
      </c>
      <c r="C13" s="23" t="s">
        <v>3665</v>
      </c>
      <c r="D13" s="26">
        <v>43712</v>
      </c>
      <c r="E13" s="58">
        <v>6543</v>
      </c>
      <c r="F13" s="32">
        <v>165694876</v>
      </c>
    </row>
    <row r="14" spans="1:46" ht="39.75" customHeight="1" x14ac:dyDescent="0.25">
      <c r="A14" s="21" t="s">
        <v>16</v>
      </c>
      <c r="B14" s="22" t="s">
        <v>3666</v>
      </c>
      <c r="C14" s="22" t="s">
        <v>3666</v>
      </c>
      <c r="D14" s="33">
        <v>43712</v>
      </c>
      <c r="E14" s="60">
        <v>14.13</v>
      </c>
      <c r="F14" s="34">
        <v>165694876</v>
      </c>
    </row>
    <row r="15" spans="1:46" ht="32.25" customHeight="1" x14ac:dyDescent="0.25">
      <c r="A15" s="24" t="s">
        <v>16</v>
      </c>
      <c r="B15" s="23" t="s">
        <v>3666</v>
      </c>
      <c r="C15" s="23" t="s">
        <v>3666</v>
      </c>
      <c r="D15" s="26">
        <v>43712</v>
      </c>
      <c r="E15" s="58">
        <v>28.91</v>
      </c>
      <c r="F15" s="32">
        <v>165694876</v>
      </c>
    </row>
    <row r="16" spans="1:46" ht="23.25" customHeight="1" x14ac:dyDescent="0.25">
      <c r="A16" s="21" t="s">
        <v>16</v>
      </c>
      <c r="B16" s="22" t="s">
        <v>3666</v>
      </c>
      <c r="C16" s="22" t="s">
        <v>3666</v>
      </c>
      <c r="D16" s="33">
        <v>43712</v>
      </c>
      <c r="E16" s="60">
        <v>20.28</v>
      </c>
      <c r="F16" s="34">
        <v>165694876</v>
      </c>
    </row>
    <row r="17" spans="1:46" ht="43.5" customHeight="1" x14ac:dyDescent="0.25">
      <c r="A17" s="24" t="s">
        <v>16</v>
      </c>
      <c r="B17" s="23" t="s">
        <v>3666</v>
      </c>
      <c r="C17" s="23" t="s">
        <v>3666</v>
      </c>
      <c r="D17" s="26">
        <v>43712</v>
      </c>
      <c r="E17" s="58">
        <v>111.28</v>
      </c>
      <c r="F17" s="32">
        <v>165694876</v>
      </c>
    </row>
    <row r="18" spans="1:46" s="6" customFormat="1" ht="36" customHeight="1" x14ac:dyDescent="0.25">
      <c r="A18" s="21" t="s">
        <v>16</v>
      </c>
      <c r="B18" s="22" t="s">
        <v>3666</v>
      </c>
      <c r="C18" s="22" t="s">
        <v>3666</v>
      </c>
      <c r="D18" s="33">
        <v>43712</v>
      </c>
      <c r="E18" s="60">
        <v>22.98</v>
      </c>
      <c r="F18" s="34">
        <v>165694876</v>
      </c>
      <c r="G18"/>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row>
    <row r="19" spans="1:46" ht="32.25" customHeight="1" x14ac:dyDescent="0.25">
      <c r="A19" s="24" t="s">
        <v>16</v>
      </c>
      <c r="B19" s="23" t="s">
        <v>3666</v>
      </c>
      <c r="C19" s="23" t="s">
        <v>3666</v>
      </c>
      <c r="D19" s="26">
        <v>43712</v>
      </c>
      <c r="E19" s="58">
        <v>10.68</v>
      </c>
      <c r="F19" s="32">
        <v>165694876</v>
      </c>
    </row>
    <row r="20" spans="1:46" ht="21" customHeight="1" x14ac:dyDescent="0.25">
      <c r="A20" s="21" t="s">
        <v>16</v>
      </c>
      <c r="B20" s="22" t="s">
        <v>3666</v>
      </c>
      <c r="C20" s="22" t="s">
        <v>3666</v>
      </c>
      <c r="D20" s="33">
        <v>43712</v>
      </c>
      <c r="E20" s="60">
        <v>6.93</v>
      </c>
      <c r="F20" s="34">
        <v>165694876</v>
      </c>
    </row>
    <row r="21" spans="1:46" ht="32.25" customHeight="1" x14ac:dyDescent="0.25">
      <c r="A21" s="24" t="s">
        <v>16</v>
      </c>
      <c r="B21" s="23" t="s">
        <v>3666</v>
      </c>
      <c r="C21" s="23" t="s">
        <v>3666</v>
      </c>
      <c r="D21" s="26">
        <v>43712</v>
      </c>
      <c r="E21" s="58">
        <v>0.75</v>
      </c>
      <c r="F21" s="32">
        <v>165694876</v>
      </c>
    </row>
    <row r="22" spans="1:46" ht="25.5" customHeight="1" x14ac:dyDescent="0.25">
      <c r="A22" s="21" t="s">
        <v>16</v>
      </c>
      <c r="B22" s="22" t="s">
        <v>3666</v>
      </c>
      <c r="C22" s="22" t="s">
        <v>3666</v>
      </c>
      <c r="D22" s="33">
        <v>43712</v>
      </c>
      <c r="E22" s="60">
        <v>23.5</v>
      </c>
      <c r="F22" s="34">
        <v>165694876</v>
      </c>
    </row>
    <row r="23" spans="1:46" ht="22.5" customHeight="1" x14ac:dyDescent="0.25">
      <c r="A23" s="24" t="s">
        <v>16</v>
      </c>
      <c r="B23" s="23" t="s">
        <v>3666</v>
      </c>
      <c r="C23" s="23" t="s">
        <v>3666</v>
      </c>
      <c r="D23" s="26">
        <v>43712</v>
      </c>
      <c r="E23" s="58">
        <v>8.3000000000000007</v>
      </c>
      <c r="F23" s="32">
        <v>165694876</v>
      </c>
    </row>
    <row r="24" spans="1:46" ht="31.5" customHeight="1" x14ac:dyDescent="0.25">
      <c r="A24" s="21" t="s">
        <v>16</v>
      </c>
      <c r="B24" s="22" t="s">
        <v>3666</v>
      </c>
      <c r="C24" s="22" t="s">
        <v>3666</v>
      </c>
      <c r="D24" s="33">
        <v>43712</v>
      </c>
      <c r="E24" s="60">
        <v>1.44</v>
      </c>
      <c r="F24" s="34">
        <v>165694876</v>
      </c>
    </row>
    <row r="25" spans="1:46" ht="17.25" customHeight="1" x14ac:dyDescent="0.25">
      <c r="A25" s="24" t="s">
        <v>16</v>
      </c>
      <c r="B25" s="23" t="s">
        <v>1770</v>
      </c>
      <c r="C25" s="23" t="s">
        <v>3667</v>
      </c>
      <c r="D25" s="26">
        <v>43720</v>
      </c>
      <c r="E25" s="58">
        <v>2650000</v>
      </c>
      <c r="F25" s="32">
        <v>165694876</v>
      </c>
    </row>
    <row r="26" spans="1:46" ht="24.75" customHeight="1" x14ac:dyDescent="0.25">
      <c r="A26" s="21" t="s">
        <v>16</v>
      </c>
      <c r="B26" s="22" t="s">
        <v>3010</v>
      </c>
      <c r="C26" s="22" t="s">
        <v>3668</v>
      </c>
      <c r="D26" s="33">
        <v>43721</v>
      </c>
      <c r="E26" s="60">
        <v>300439.44</v>
      </c>
      <c r="F26" s="34">
        <v>165694876</v>
      </c>
    </row>
    <row r="27" spans="1:46" ht="68.25" customHeight="1" x14ac:dyDescent="0.25">
      <c r="A27" s="24" t="s">
        <v>16</v>
      </c>
      <c r="B27" s="23" t="s">
        <v>2090</v>
      </c>
      <c r="C27" s="23" t="s">
        <v>3669</v>
      </c>
      <c r="D27" s="26">
        <v>43721</v>
      </c>
      <c r="E27" s="58">
        <v>86826</v>
      </c>
      <c r="F27" s="32">
        <v>165694876</v>
      </c>
    </row>
    <row r="28" spans="1:46" ht="63.75" customHeight="1" x14ac:dyDescent="0.25">
      <c r="A28" s="21" t="s">
        <v>16</v>
      </c>
      <c r="B28" s="22" t="s">
        <v>3671</v>
      </c>
      <c r="C28" s="22" t="s">
        <v>3670</v>
      </c>
      <c r="D28" s="33">
        <v>43721</v>
      </c>
      <c r="E28" s="60">
        <v>102700.6</v>
      </c>
      <c r="F28" s="34">
        <v>165694876</v>
      </c>
    </row>
    <row r="29" spans="1:46" ht="48" customHeight="1" x14ac:dyDescent="0.25">
      <c r="A29" s="24" t="s">
        <v>16</v>
      </c>
      <c r="B29" s="23" t="s">
        <v>1972</v>
      </c>
      <c r="C29" s="23" t="s">
        <v>3672</v>
      </c>
      <c r="D29" s="26">
        <v>43721</v>
      </c>
      <c r="E29" s="58">
        <v>107555.2</v>
      </c>
      <c r="F29" s="32">
        <v>165694876</v>
      </c>
    </row>
    <row r="30" spans="1:46" ht="58.5" customHeight="1" x14ac:dyDescent="0.25">
      <c r="A30" s="21" t="s">
        <v>16</v>
      </c>
      <c r="B30" s="22" t="s">
        <v>2100</v>
      </c>
      <c r="C30" s="22" t="s">
        <v>3673</v>
      </c>
      <c r="D30" s="33">
        <v>43721</v>
      </c>
      <c r="E30" s="60">
        <v>34965.949999999997</v>
      </c>
      <c r="F30" s="34">
        <v>165694876</v>
      </c>
    </row>
    <row r="31" spans="1:46" ht="79.5" customHeight="1" x14ac:dyDescent="0.25">
      <c r="A31" s="24" t="s">
        <v>16</v>
      </c>
      <c r="B31" s="23" t="s">
        <v>2803</v>
      </c>
      <c r="C31" s="23" t="s">
        <v>3674</v>
      </c>
      <c r="D31" s="26">
        <v>43721</v>
      </c>
      <c r="E31" s="58">
        <v>820860.22</v>
      </c>
      <c r="F31" s="32">
        <v>165694876</v>
      </c>
    </row>
    <row r="32" spans="1:46" ht="79.5" customHeight="1" x14ac:dyDescent="0.25">
      <c r="A32" s="21" t="s">
        <v>16</v>
      </c>
      <c r="B32" s="22" t="s">
        <v>3676</v>
      </c>
      <c r="C32" s="22" t="s">
        <v>3675</v>
      </c>
      <c r="D32" s="33">
        <v>43721</v>
      </c>
      <c r="E32" s="60">
        <v>5800</v>
      </c>
      <c r="F32" s="34">
        <v>165694876</v>
      </c>
    </row>
    <row r="33" spans="1:6" ht="105.75" customHeight="1" x14ac:dyDescent="0.25">
      <c r="A33" s="24" t="s">
        <v>16</v>
      </c>
      <c r="B33" s="23" t="s">
        <v>2793</v>
      </c>
      <c r="C33" s="23" t="s">
        <v>3677</v>
      </c>
      <c r="D33" s="26">
        <v>43721</v>
      </c>
      <c r="E33" s="58">
        <v>81086.28</v>
      </c>
      <c r="F33" s="32">
        <v>165694876</v>
      </c>
    </row>
    <row r="34" spans="1:6" ht="60.75" customHeight="1" x14ac:dyDescent="0.25">
      <c r="A34" s="21" t="s">
        <v>16</v>
      </c>
      <c r="B34" s="22" t="s">
        <v>3679</v>
      </c>
      <c r="C34" s="22" t="s">
        <v>3678</v>
      </c>
      <c r="D34" s="33">
        <v>43721</v>
      </c>
      <c r="E34" s="60">
        <v>40600</v>
      </c>
      <c r="F34" s="34">
        <v>165694876</v>
      </c>
    </row>
    <row r="35" spans="1:6" ht="47.25" customHeight="1" x14ac:dyDescent="0.25">
      <c r="A35" s="24" t="s">
        <v>16</v>
      </c>
      <c r="B35" s="23" t="s">
        <v>2917</v>
      </c>
      <c r="C35" s="23" t="s">
        <v>3680</v>
      </c>
      <c r="D35" s="26">
        <v>43721</v>
      </c>
      <c r="E35" s="58">
        <v>171</v>
      </c>
      <c r="F35" s="32">
        <v>165694876</v>
      </c>
    </row>
    <row r="36" spans="1:6" ht="48" customHeight="1" x14ac:dyDescent="0.25">
      <c r="A36" s="21" t="s">
        <v>16</v>
      </c>
      <c r="B36" s="22" t="s">
        <v>3682</v>
      </c>
      <c r="C36" s="22" t="s">
        <v>3681</v>
      </c>
      <c r="D36" s="33">
        <v>43721</v>
      </c>
      <c r="E36" s="60">
        <v>44080</v>
      </c>
      <c r="F36" s="34">
        <v>165694876</v>
      </c>
    </row>
    <row r="37" spans="1:6" ht="41.25" customHeight="1" x14ac:dyDescent="0.25">
      <c r="A37" s="24" t="s">
        <v>16</v>
      </c>
      <c r="B37" s="23" t="s">
        <v>3031</v>
      </c>
      <c r="C37" s="23" t="s">
        <v>3683</v>
      </c>
      <c r="D37" s="26">
        <v>43721</v>
      </c>
      <c r="E37" s="58">
        <v>5382.4</v>
      </c>
      <c r="F37" s="32">
        <v>165694876</v>
      </c>
    </row>
    <row r="38" spans="1:6" ht="63.75" customHeight="1" x14ac:dyDescent="0.25">
      <c r="A38" s="21" t="s">
        <v>16</v>
      </c>
      <c r="B38" s="22" t="s">
        <v>1995</v>
      </c>
      <c r="C38" s="22" t="s">
        <v>3684</v>
      </c>
      <c r="D38" s="33">
        <v>43721</v>
      </c>
      <c r="E38" s="60">
        <v>128461.62</v>
      </c>
      <c r="F38" s="34">
        <v>165695368</v>
      </c>
    </row>
    <row r="39" spans="1:6" ht="47.25" customHeight="1" x14ac:dyDescent="0.25">
      <c r="A39" s="21" t="s">
        <v>25</v>
      </c>
      <c r="B39" s="22" t="s">
        <v>1648</v>
      </c>
      <c r="C39" s="22" t="s">
        <v>771</v>
      </c>
      <c r="D39" s="33">
        <v>43721</v>
      </c>
      <c r="E39" s="60">
        <v>128461.35</v>
      </c>
      <c r="F39" s="34">
        <v>165841941</v>
      </c>
    </row>
    <row r="40" spans="1:6" ht="31.5" customHeight="1" x14ac:dyDescent="0.25">
      <c r="A40" s="24" t="s">
        <v>25</v>
      </c>
      <c r="B40" s="23" t="s">
        <v>1648</v>
      </c>
      <c r="C40" s="23" t="s">
        <v>1998</v>
      </c>
      <c r="D40" s="26">
        <v>43721</v>
      </c>
      <c r="E40" s="58">
        <v>628134.81999999995</v>
      </c>
      <c r="F40" s="32">
        <v>165841941</v>
      </c>
    </row>
    <row r="41" spans="1:6" ht="27.75" customHeight="1" x14ac:dyDescent="0.25">
      <c r="A41" s="24"/>
      <c r="B41" s="23" t="s">
        <v>2002</v>
      </c>
      <c r="C41" s="23" t="s">
        <v>2002</v>
      </c>
      <c r="D41" s="26">
        <v>43721</v>
      </c>
      <c r="E41" s="58">
        <f>420*1.16</f>
        <v>487.2</v>
      </c>
      <c r="F41" s="32" t="s">
        <v>1090</v>
      </c>
    </row>
    <row r="42" spans="1:6" ht="40.5" customHeight="1" x14ac:dyDescent="0.25">
      <c r="A42" s="21" t="s">
        <v>2823</v>
      </c>
      <c r="B42" s="22" t="s">
        <v>2825</v>
      </c>
      <c r="C42" s="22" t="s">
        <v>3685</v>
      </c>
      <c r="D42" s="33">
        <v>43721</v>
      </c>
      <c r="E42" s="60">
        <v>2093798</v>
      </c>
      <c r="F42" s="34" t="s">
        <v>1090</v>
      </c>
    </row>
    <row r="43" spans="1:6" ht="29.25" customHeight="1" x14ac:dyDescent="0.25">
      <c r="A43" s="24" t="s">
        <v>3686</v>
      </c>
      <c r="B43" s="23" t="s">
        <v>3291</v>
      </c>
      <c r="C43" s="23" t="s">
        <v>3651</v>
      </c>
      <c r="D43" s="26">
        <v>43721</v>
      </c>
      <c r="E43" s="58">
        <v>1011.53</v>
      </c>
      <c r="F43" s="32" t="s">
        <v>1090</v>
      </c>
    </row>
    <row r="44" spans="1:6" ht="26.25" customHeight="1" x14ac:dyDescent="0.25">
      <c r="A44" s="21" t="s">
        <v>3687</v>
      </c>
      <c r="B44" s="22" t="s">
        <v>3207</v>
      </c>
      <c r="C44" s="22" t="s">
        <v>3685</v>
      </c>
      <c r="D44" s="33">
        <v>43721</v>
      </c>
      <c r="E44" s="60">
        <v>7053.5</v>
      </c>
      <c r="F44" s="34" t="s">
        <v>1090</v>
      </c>
    </row>
    <row r="45" spans="1:6" ht="25.5" customHeight="1" x14ac:dyDescent="0.25">
      <c r="A45" s="24" t="s">
        <v>3688</v>
      </c>
      <c r="B45" s="23" t="s">
        <v>3187</v>
      </c>
      <c r="C45" s="23" t="s">
        <v>3685</v>
      </c>
      <c r="D45" s="26">
        <v>43721</v>
      </c>
      <c r="E45" s="58">
        <v>4200.7</v>
      </c>
      <c r="F45" s="32" t="s">
        <v>1090</v>
      </c>
    </row>
    <row r="46" spans="1:6" ht="30.75" customHeight="1" x14ac:dyDescent="0.25">
      <c r="A46" s="21" t="s">
        <v>3689</v>
      </c>
      <c r="B46" s="22" t="s">
        <v>3189</v>
      </c>
      <c r="C46" s="22" t="s">
        <v>3685</v>
      </c>
      <c r="D46" s="33">
        <v>43721</v>
      </c>
      <c r="E46" s="60">
        <v>5878.3</v>
      </c>
      <c r="F46" s="34" t="s">
        <v>1090</v>
      </c>
    </row>
    <row r="47" spans="1:6" ht="34.5" customHeight="1" x14ac:dyDescent="0.25">
      <c r="A47" s="24" t="s">
        <v>3690</v>
      </c>
      <c r="B47" s="23" t="s">
        <v>3191</v>
      </c>
      <c r="C47" s="23" t="s">
        <v>3685</v>
      </c>
      <c r="D47" s="26">
        <v>43721</v>
      </c>
      <c r="E47" s="58">
        <v>8379.4</v>
      </c>
      <c r="F47" s="32" t="s">
        <v>1090</v>
      </c>
    </row>
    <row r="48" spans="1:6" ht="38.25" customHeight="1" x14ac:dyDescent="0.25">
      <c r="A48" s="21" t="s">
        <v>3691</v>
      </c>
      <c r="B48" s="22" t="s">
        <v>3193</v>
      </c>
      <c r="C48" s="22" t="s">
        <v>3685</v>
      </c>
      <c r="D48" s="33">
        <v>43721</v>
      </c>
      <c r="E48" s="60">
        <v>3866.2</v>
      </c>
      <c r="F48" s="34" t="s">
        <v>1090</v>
      </c>
    </row>
    <row r="49" spans="1:6" ht="42.75" customHeight="1" x14ac:dyDescent="0.25">
      <c r="A49" s="24" t="s">
        <v>3692</v>
      </c>
      <c r="B49" s="23" t="s">
        <v>3195</v>
      </c>
      <c r="C49" s="23" t="s">
        <v>3685</v>
      </c>
      <c r="D49" s="26">
        <v>43721</v>
      </c>
      <c r="E49" s="58">
        <v>4293.8999999999996</v>
      </c>
      <c r="F49" s="32" t="s">
        <v>1090</v>
      </c>
    </row>
    <row r="50" spans="1:6" ht="34.5" customHeight="1" x14ac:dyDescent="0.25">
      <c r="A50" s="21" t="s">
        <v>3693</v>
      </c>
      <c r="B50" s="22" t="s">
        <v>3197</v>
      </c>
      <c r="C50" s="22" t="s">
        <v>3685</v>
      </c>
      <c r="D50" s="33">
        <v>43721</v>
      </c>
      <c r="E50" s="60">
        <v>10812</v>
      </c>
      <c r="F50" s="34" t="s">
        <v>1090</v>
      </c>
    </row>
    <row r="51" spans="1:6" ht="33.75" customHeight="1" x14ac:dyDescent="0.25">
      <c r="A51" s="24" t="s">
        <v>3694</v>
      </c>
      <c r="B51" s="23" t="s">
        <v>3203</v>
      </c>
      <c r="C51" s="23" t="s">
        <v>3685</v>
      </c>
      <c r="D51" s="26">
        <v>43721</v>
      </c>
      <c r="E51" s="58">
        <v>7499.4</v>
      </c>
      <c r="F51" s="32" t="s">
        <v>1090</v>
      </c>
    </row>
    <row r="52" spans="1:6" ht="39" customHeight="1" x14ac:dyDescent="0.25">
      <c r="A52" s="21" t="s">
        <v>3695</v>
      </c>
      <c r="B52" s="22" t="s">
        <v>3205</v>
      </c>
      <c r="C52" s="22" t="s">
        <v>3685</v>
      </c>
      <c r="D52" s="33">
        <v>43721</v>
      </c>
      <c r="E52" s="60">
        <v>4175.8999999999996</v>
      </c>
      <c r="F52" s="34" t="s">
        <v>1090</v>
      </c>
    </row>
    <row r="53" spans="1:6" ht="30.75" customHeight="1" x14ac:dyDescent="0.25">
      <c r="A53" s="24" t="s">
        <v>3696</v>
      </c>
      <c r="B53" s="23" t="s">
        <v>3119</v>
      </c>
      <c r="C53" s="23" t="s">
        <v>3119</v>
      </c>
      <c r="D53" s="26">
        <v>43721</v>
      </c>
      <c r="E53" s="58">
        <v>0</v>
      </c>
      <c r="F53" s="32" t="s">
        <v>1090</v>
      </c>
    </row>
    <row r="54" spans="1:6" ht="37.5" customHeight="1" x14ac:dyDescent="0.25">
      <c r="A54" s="21" t="s">
        <v>3697</v>
      </c>
      <c r="B54" s="22" t="s">
        <v>3210</v>
      </c>
      <c r="C54" s="22" t="s">
        <v>3698</v>
      </c>
      <c r="D54" s="33">
        <v>43721</v>
      </c>
      <c r="E54" s="60">
        <v>2779.3</v>
      </c>
      <c r="F54" s="34" t="s">
        <v>1090</v>
      </c>
    </row>
    <row r="55" spans="1:6" ht="33.75" customHeight="1" x14ac:dyDescent="0.25">
      <c r="A55" s="24" t="s">
        <v>3699</v>
      </c>
      <c r="B55" s="23" t="s">
        <v>3212</v>
      </c>
      <c r="C55" s="23" t="s">
        <v>3685</v>
      </c>
      <c r="D55" s="26">
        <v>43721</v>
      </c>
      <c r="E55" s="58">
        <v>6312.2</v>
      </c>
      <c r="F55" s="32" t="s">
        <v>1090</v>
      </c>
    </row>
    <row r="56" spans="1:6" ht="39.75" customHeight="1" x14ac:dyDescent="0.25">
      <c r="A56" s="21" t="s">
        <v>3700</v>
      </c>
      <c r="B56" s="22" t="s">
        <v>3214</v>
      </c>
      <c r="C56" s="22" t="s">
        <v>3685</v>
      </c>
      <c r="D56" s="33">
        <v>43721</v>
      </c>
      <c r="E56" s="60">
        <v>5963.4</v>
      </c>
      <c r="F56" s="34" t="s">
        <v>1090</v>
      </c>
    </row>
    <row r="57" spans="1:6" ht="34.5" customHeight="1" x14ac:dyDescent="0.25">
      <c r="A57" s="24" t="s">
        <v>3701</v>
      </c>
      <c r="B57" s="23" t="s">
        <v>3216</v>
      </c>
      <c r="C57" s="23" t="s">
        <v>3685</v>
      </c>
      <c r="D57" s="26">
        <v>43721</v>
      </c>
      <c r="E57" s="58">
        <v>5812.5</v>
      </c>
      <c r="F57" s="32" t="s">
        <v>1090</v>
      </c>
    </row>
    <row r="58" spans="1:6" ht="25.5" customHeight="1" x14ac:dyDescent="0.25">
      <c r="A58" s="21" t="s">
        <v>3702</v>
      </c>
      <c r="B58" s="22" t="s">
        <v>3119</v>
      </c>
      <c r="C58" s="22" t="s">
        <v>3119</v>
      </c>
      <c r="D58" s="33">
        <v>43721</v>
      </c>
      <c r="E58" s="60">
        <v>0</v>
      </c>
      <c r="F58" s="34" t="s">
        <v>1090</v>
      </c>
    </row>
    <row r="59" spans="1:6" ht="23.25" customHeight="1" x14ac:dyDescent="0.25">
      <c r="A59" s="24" t="s">
        <v>3703</v>
      </c>
      <c r="B59" s="23" t="s">
        <v>3218</v>
      </c>
      <c r="C59" s="23" t="s">
        <v>3685</v>
      </c>
      <c r="D59" s="26">
        <v>43721</v>
      </c>
      <c r="E59" s="58">
        <v>7144.3</v>
      </c>
      <c r="F59" s="32" t="s">
        <v>1090</v>
      </c>
    </row>
    <row r="60" spans="1:6" ht="36" customHeight="1" x14ac:dyDescent="0.25">
      <c r="A60" s="21" t="s">
        <v>3704</v>
      </c>
      <c r="B60" s="22" t="s">
        <v>3222</v>
      </c>
      <c r="C60" s="22" t="s">
        <v>3685</v>
      </c>
      <c r="D60" s="33">
        <v>43721</v>
      </c>
      <c r="E60" s="60">
        <v>11268.7</v>
      </c>
      <c r="F60" s="34" t="s">
        <v>1090</v>
      </c>
    </row>
    <row r="61" spans="1:6" ht="32.25" customHeight="1" x14ac:dyDescent="0.25">
      <c r="A61" s="24" t="s">
        <v>3705</v>
      </c>
      <c r="B61" s="23" t="s">
        <v>3224</v>
      </c>
      <c r="C61" s="23" t="s">
        <v>3685</v>
      </c>
      <c r="D61" s="26">
        <v>43721</v>
      </c>
      <c r="E61" s="58">
        <v>6887.2</v>
      </c>
      <c r="F61" s="32" t="s">
        <v>1090</v>
      </c>
    </row>
    <row r="62" spans="1:6" ht="29.25" customHeight="1" x14ac:dyDescent="0.25">
      <c r="A62" s="21" t="s">
        <v>3706</v>
      </c>
      <c r="B62" s="22" t="s">
        <v>3226</v>
      </c>
      <c r="C62" s="22" t="s">
        <v>3685</v>
      </c>
      <c r="D62" s="33">
        <v>43721</v>
      </c>
      <c r="E62" s="60">
        <v>4144.6000000000004</v>
      </c>
      <c r="F62" s="34" t="s">
        <v>1090</v>
      </c>
    </row>
    <row r="63" spans="1:6" ht="33" customHeight="1" x14ac:dyDescent="0.25">
      <c r="A63" s="24" t="s">
        <v>3707</v>
      </c>
      <c r="B63" s="23" t="s">
        <v>3449</v>
      </c>
      <c r="C63" s="23" t="s">
        <v>3685</v>
      </c>
      <c r="D63" s="26">
        <v>43721</v>
      </c>
      <c r="E63" s="58">
        <v>5682</v>
      </c>
      <c r="F63" s="32" t="s">
        <v>1090</v>
      </c>
    </row>
    <row r="64" spans="1:6" ht="32.25" customHeight="1" x14ac:dyDescent="0.25">
      <c r="A64" s="21" t="s">
        <v>3708</v>
      </c>
      <c r="B64" s="22" t="s">
        <v>3453</v>
      </c>
      <c r="C64" s="22" t="s">
        <v>3685</v>
      </c>
      <c r="D64" s="33">
        <v>43721</v>
      </c>
      <c r="E64" s="60">
        <v>6639.1</v>
      </c>
      <c r="F64" s="34" t="s">
        <v>1090</v>
      </c>
    </row>
    <row r="65" spans="1:6" ht="33.75" customHeight="1" x14ac:dyDescent="0.25">
      <c r="A65" s="24" t="s">
        <v>3709</v>
      </c>
      <c r="B65" s="23" t="s">
        <v>3485</v>
      </c>
      <c r="C65" s="23" t="s">
        <v>3685</v>
      </c>
      <c r="D65" s="26">
        <v>43721</v>
      </c>
      <c r="E65" s="58">
        <v>8433.2999999999993</v>
      </c>
      <c r="F65" s="32" t="s">
        <v>1090</v>
      </c>
    </row>
    <row r="66" spans="1:6" ht="36.75" customHeight="1" x14ac:dyDescent="0.25">
      <c r="A66" s="21" t="s">
        <v>3710</v>
      </c>
      <c r="B66" s="22" t="s">
        <v>3456</v>
      </c>
      <c r="C66" s="22" t="s">
        <v>3685</v>
      </c>
      <c r="D66" s="33">
        <v>43721</v>
      </c>
      <c r="E66" s="60">
        <v>5998.3</v>
      </c>
      <c r="F66" s="34" t="s">
        <v>1090</v>
      </c>
    </row>
    <row r="67" spans="1:6" ht="35.25" customHeight="1" x14ac:dyDescent="0.25">
      <c r="A67" s="24" t="s">
        <v>3711</v>
      </c>
      <c r="B67" s="23" t="s">
        <v>3458</v>
      </c>
      <c r="C67" s="23" t="s">
        <v>3685</v>
      </c>
      <c r="D67" s="26">
        <v>43721</v>
      </c>
      <c r="E67" s="58">
        <v>6399.9</v>
      </c>
      <c r="F67" s="32" t="s">
        <v>1090</v>
      </c>
    </row>
    <row r="68" spans="1:6" ht="25.5" customHeight="1" x14ac:dyDescent="0.25">
      <c r="A68" s="21" t="s">
        <v>3712</v>
      </c>
      <c r="B68" s="22" t="s">
        <v>3460</v>
      </c>
      <c r="C68" s="22" t="s">
        <v>3685</v>
      </c>
      <c r="D68" s="33">
        <v>43721</v>
      </c>
      <c r="E68" s="60">
        <v>5964.3</v>
      </c>
      <c r="F68" s="34" t="s">
        <v>1090</v>
      </c>
    </row>
    <row r="69" spans="1:6" ht="38.25" customHeight="1" x14ac:dyDescent="0.25">
      <c r="A69" s="24" t="s">
        <v>3713</v>
      </c>
      <c r="B69" s="23" t="s">
        <v>3462</v>
      </c>
      <c r="C69" s="23" t="s">
        <v>3685</v>
      </c>
      <c r="D69" s="26">
        <v>43721</v>
      </c>
      <c r="E69" s="58">
        <v>6281.6</v>
      </c>
      <c r="F69" s="32" t="s">
        <v>1090</v>
      </c>
    </row>
    <row r="70" spans="1:6" ht="30" customHeight="1" x14ac:dyDescent="0.25">
      <c r="A70" s="21" t="s">
        <v>3714</v>
      </c>
      <c r="B70" s="22" t="s">
        <v>3464</v>
      </c>
      <c r="C70" s="22" t="s">
        <v>3685</v>
      </c>
      <c r="D70" s="33">
        <v>43721</v>
      </c>
      <c r="E70" s="60">
        <v>6482.1</v>
      </c>
      <c r="F70" s="34" t="s">
        <v>1090</v>
      </c>
    </row>
    <row r="71" spans="1:6" ht="34.5" customHeight="1" x14ac:dyDescent="0.25">
      <c r="A71" s="24" t="s">
        <v>3715</v>
      </c>
      <c r="B71" s="23" t="s">
        <v>3466</v>
      </c>
      <c r="C71" s="23" t="s">
        <v>3685</v>
      </c>
      <c r="D71" s="26">
        <v>43721</v>
      </c>
      <c r="E71" s="58">
        <v>8438</v>
      </c>
      <c r="F71" s="32" t="s">
        <v>1090</v>
      </c>
    </row>
    <row r="72" spans="1:6" ht="30.75" customHeight="1" x14ac:dyDescent="0.25">
      <c r="A72" s="21" t="s">
        <v>3716</v>
      </c>
      <c r="B72" s="22" t="s">
        <v>3240</v>
      </c>
      <c r="C72" s="22" t="s">
        <v>3685</v>
      </c>
      <c r="D72" s="33">
        <v>43721</v>
      </c>
      <c r="E72" s="60">
        <v>6470.3</v>
      </c>
      <c r="F72" s="34" t="s">
        <v>1090</v>
      </c>
    </row>
    <row r="73" spans="1:6" ht="32.25" customHeight="1" x14ac:dyDescent="0.25">
      <c r="A73" s="24" t="s">
        <v>3717</v>
      </c>
      <c r="B73" s="23" t="s">
        <v>60</v>
      </c>
      <c r="C73" s="23" t="s">
        <v>3685</v>
      </c>
      <c r="D73" s="26">
        <v>43721</v>
      </c>
      <c r="E73" s="58">
        <v>8082.9</v>
      </c>
      <c r="F73" s="32" t="s">
        <v>1090</v>
      </c>
    </row>
    <row r="74" spans="1:6" ht="35.25" customHeight="1" x14ac:dyDescent="0.25">
      <c r="A74" s="21" t="s">
        <v>3718</v>
      </c>
      <c r="B74" s="22" t="s">
        <v>75</v>
      </c>
      <c r="C74" s="22" t="s">
        <v>3685</v>
      </c>
      <c r="D74" s="33">
        <v>43721</v>
      </c>
      <c r="E74" s="60">
        <v>8934.9</v>
      </c>
      <c r="F74" s="34" t="s">
        <v>1090</v>
      </c>
    </row>
    <row r="75" spans="1:6" ht="33.75" customHeight="1" x14ac:dyDescent="0.25">
      <c r="A75" s="24" t="s">
        <v>3719</v>
      </c>
      <c r="B75" s="23" t="s">
        <v>78</v>
      </c>
      <c r="C75" s="23" t="s">
        <v>3685</v>
      </c>
      <c r="D75" s="26">
        <v>43721</v>
      </c>
      <c r="E75" s="58">
        <v>8863.6</v>
      </c>
      <c r="F75" s="32" t="s">
        <v>1090</v>
      </c>
    </row>
    <row r="76" spans="1:6" ht="34.5" customHeight="1" x14ac:dyDescent="0.25">
      <c r="A76" s="21" t="s">
        <v>3720</v>
      </c>
      <c r="B76" s="22" t="s">
        <v>590</v>
      </c>
      <c r="C76" s="22" t="s">
        <v>3685</v>
      </c>
      <c r="D76" s="33">
        <v>43721</v>
      </c>
      <c r="E76" s="60">
        <v>8011.8</v>
      </c>
      <c r="F76" s="34" t="s">
        <v>1090</v>
      </c>
    </row>
    <row r="77" spans="1:6" ht="36.75" customHeight="1" x14ac:dyDescent="0.25">
      <c r="A77" s="24" t="s">
        <v>3721</v>
      </c>
      <c r="B77" s="23" t="s">
        <v>3248</v>
      </c>
      <c r="C77" s="23" t="s">
        <v>3685</v>
      </c>
      <c r="D77" s="26">
        <v>43721</v>
      </c>
      <c r="E77" s="58">
        <v>5878.5</v>
      </c>
      <c r="F77" s="32" t="s">
        <v>1090</v>
      </c>
    </row>
    <row r="78" spans="1:6" ht="32.25" customHeight="1" x14ac:dyDescent="0.25">
      <c r="A78" s="21" t="s">
        <v>3722</v>
      </c>
      <c r="B78" s="22" t="s">
        <v>106</v>
      </c>
      <c r="C78" s="22" t="s">
        <v>3685</v>
      </c>
      <c r="D78" s="33">
        <v>43721</v>
      </c>
      <c r="E78" s="60">
        <v>15749.4</v>
      </c>
      <c r="F78" s="34" t="s">
        <v>1090</v>
      </c>
    </row>
    <row r="79" spans="1:6" ht="33.75" customHeight="1" x14ac:dyDescent="0.25">
      <c r="A79" s="24" t="s">
        <v>3723</v>
      </c>
      <c r="B79" s="23" t="s">
        <v>2778</v>
      </c>
      <c r="C79" s="23" t="s">
        <v>3724</v>
      </c>
      <c r="D79" s="26">
        <v>43721</v>
      </c>
      <c r="E79" s="58">
        <v>3890.6</v>
      </c>
      <c r="F79" s="32" t="s">
        <v>1090</v>
      </c>
    </row>
    <row r="80" spans="1:6" ht="35.25" customHeight="1" x14ac:dyDescent="0.25">
      <c r="A80" s="21" t="s">
        <v>3725</v>
      </c>
      <c r="B80" s="22" t="s">
        <v>3252</v>
      </c>
      <c r="C80" s="22" t="s">
        <v>3685</v>
      </c>
      <c r="D80" s="33">
        <v>43721</v>
      </c>
      <c r="E80" s="60">
        <v>16029.3</v>
      </c>
      <c r="F80" s="34" t="s">
        <v>1090</v>
      </c>
    </row>
    <row r="81" spans="1:6" ht="36" customHeight="1" x14ac:dyDescent="0.25">
      <c r="A81" s="24" t="s">
        <v>3726</v>
      </c>
      <c r="B81" s="23" t="s">
        <v>3727</v>
      </c>
      <c r="C81" s="23" t="s">
        <v>3564</v>
      </c>
      <c r="D81" s="26">
        <v>43721</v>
      </c>
      <c r="E81" s="58">
        <v>8665</v>
      </c>
      <c r="F81" s="32" t="s">
        <v>1090</v>
      </c>
    </row>
    <row r="82" spans="1:6" ht="29.25" customHeight="1" x14ac:dyDescent="0.25">
      <c r="A82" s="21" t="s">
        <v>3728</v>
      </c>
      <c r="B82" s="22" t="s">
        <v>113</v>
      </c>
      <c r="C82" s="22" t="s">
        <v>3685</v>
      </c>
      <c r="D82" s="33">
        <v>43721</v>
      </c>
      <c r="E82" s="60">
        <v>8011.7</v>
      </c>
      <c r="F82" s="34" t="s">
        <v>1090</v>
      </c>
    </row>
    <row r="83" spans="1:6" ht="30" customHeight="1" x14ac:dyDescent="0.25">
      <c r="A83" s="24" t="s">
        <v>3729</v>
      </c>
      <c r="B83" s="23" t="s">
        <v>115</v>
      </c>
      <c r="C83" s="23" t="s">
        <v>3730</v>
      </c>
      <c r="D83" s="26">
        <v>43721</v>
      </c>
      <c r="E83" s="58">
        <v>9259.7999999999993</v>
      </c>
      <c r="F83" s="32" t="s">
        <v>1090</v>
      </c>
    </row>
    <row r="84" spans="1:6" ht="39" customHeight="1" x14ac:dyDescent="0.25">
      <c r="A84" s="21" t="s">
        <v>3731</v>
      </c>
      <c r="B84" s="22" t="s">
        <v>616</v>
      </c>
      <c r="C84" s="22" t="s">
        <v>3685</v>
      </c>
      <c r="D84" s="33">
        <v>43721</v>
      </c>
      <c r="E84" s="60">
        <v>16029.3</v>
      </c>
      <c r="F84" s="34" t="s">
        <v>1090</v>
      </c>
    </row>
    <row r="85" spans="1:6" ht="36.75" customHeight="1" x14ac:dyDescent="0.25">
      <c r="A85" s="24" t="s">
        <v>3732</v>
      </c>
      <c r="B85" s="23" t="s">
        <v>11</v>
      </c>
      <c r="C85" s="23" t="s">
        <v>3733</v>
      </c>
      <c r="D85" s="26">
        <v>43721</v>
      </c>
      <c r="E85" s="58">
        <v>9593.7000000000007</v>
      </c>
      <c r="F85" s="32" t="s">
        <v>1090</v>
      </c>
    </row>
    <row r="86" spans="1:6" ht="35.25" customHeight="1" x14ac:dyDescent="0.25">
      <c r="A86" s="21" t="s">
        <v>3734</v>
      </c>
      <c r="B86" s="22" t="s">
        <v>133</v>
      </c>
      <c r="C86" s="22" t="s">
        <v>3685</v>
      </c>
      <c r="D86" s="33">
        <v>43721</v>
      </c>
      <c r="E86" s="60">
        <v>16029.1</v>
      </c>
      <c r="F86" s="34" t="s">
        <v>1090</v>
      </c>
    </row>
    <row r="87" spans="1:6" ht="32.25" customHeight="1" x14ac:dyDescent="0.25">
      <c r="A87" s="24" t="s">
        <v>3735</v>
      </c>
      <c r="B87" s="23" t="s">
        <v>3263</v>
      </c>
      <c r="C87" s="23" t="s">
        <v>3685</v>
      </c>
      <c r="D87" s="26">
        <v>43721</v>
      </c>
      <c r="E87" s="58">
        <v>16029.1</v>
      </c>
      <c r="F87" s="32" t="s">
        <v>1090</v>
      </c>
    </row>
    <row r="88" spans="1:6" ht="29.25" customHeight="1" x14ac:dyDescent="0.25">
      <c r="A88" s="21" t="s">
        <v>3736</v>
      </c>
      <c r="B88" s="22" t="s">
        <v>3492</v>
      </c>
      <c r="C88" s="22" t="s">
        <v>3685</v>
      </c>
      <c r="D88" s="33">
        <v>43721</v>
      </c>
      <c r="E88" s="60">
        <v>16029.1</v>
      </c>
      <c r="F88" s="34" t="s">
        <v>1090</v>
      </c>
    </row>
    <row r="89" spans="1:6" ht="39" customHeight="1" x14ac:dyDescent="0.25">
      <c r="A89" s="24" t="s">
        <v>3737</v>
      </c>
      <c r="B89" s="23" t="s">
        <v>145</v>
      </c>
      <c r="C89" s="23" t="s">
        <v>3738</v>
      </c>
      <c r="D89" s="26">
        <v>43721</v>
      </c>
      <c r="E89" s="58">
        <v>7825.3</v>
      </c>
      <c r="F89" s="32" t="s">
        <v>1090</v>
      </c>
    </row>
    <row r="90" spans="1:6" ht="42" customHeight="1" x14ac:dyDescent="0.25">
      <c r="A90" s="21" t="s">
        <v>3739</v>
      </c>
      <c r="B90" s="22" t="s">
        <v>156</v>
      </c>
      <c r="C90" s="22" t="s">
        <v>3740</v>
      </c>
      <c r="D90" s="33">
        <v>43721</v>
      </c>
      <c r="E90" s="60">
        <v>8991.5</v>
      </c>
      <c r="F90" s="34" t="s">
        <v>1090</v>
      </c>
    </row>
    <row r="91" spans="1:6" ht="60" customHeight="1" x14ac:dyDescent="0.25">
      <c r="A91" s="24" t="s">
        <v>3741</v>
      </c>
      <c r="B91" s="23" t="s">
        <v>160</v>
      </c>
      <c r="C91" s="23" t="s">
        <v>3742</v>
      </c>
      <c r="D91" s="26">
        <v>43721</v>
      </c>
      <c r="E91" s="58">
        <v>7422.3</v>
      </c>
      <c r="F91" s="32" t="s">
        <v>1090</v>
      </c>
    </row>
    <row r="92" spans="1:6" ht="57" customHeight="1" x14ac:dyDescent="0.25">
      <c r="A92" s="21" t="s">
        <v>3743</v>
      </c>
      <c r="B92" s="22" t="s">
        <v>3479</v>
      </c>
      <c r="C92" s="22" t="s">
        <v>3685</v>
      </c>
      <c r="D92" s="33">
        <v>43721</v>
      </c>
      <c r="E92" s="60">
        <v>5973.2</v>
      </c>
      <c r="F92" s="34" t="s">
        <v>1090</v>
      </c>
    </row>
    <row r="93" spans="1:6" ht="57.75" customHeight="1" x14ac:dyDescent="0.25">
      <c r="A93" s="24" t="s">
        <v>3744</v>
      </c>
      <c r="B93" s="23" t="s">
        <v>3481</v>
      </c>
      <c r="C93" s="23" t="s">
        <v>3685</v>
      </c>
      <c r="D93" s="26">
        <v>43721</v>
      </c>
      <c r="E93" s="58">
        <v>16029.1</v>
      </c>
      <c r="F93" s="32" t="s">
        <v>1090</v>
      </c>
    </row>
    <row r="94" spans="1:6" ht="52.5" customHeight="1" x14ac:dyDescent="0.25">
      <c r="A94" s="21" t="s">
        <v>3745</v>
      </c>
      <c r="B94" s="22" t="s">
        <v>3483</v>
      </c>
      <c r="C94" s="22" t="s">
        <v>3685</v>
      </c>
      <c r="D94" s="33">
        <v>43721</v>
      </c>
      <c r="E94" s="60">
        <v>23929.5</v>
      </c>
      <c r="F94" s="34" t="s">
        <v>1090</v>
      </c>
    </row>
    <row r="95" spans="1:6" ht="35.25" customHeight="1" x14ac:dyDescent="0.25">
      <c r="A95" s="24" t="s">
        <v>3746</v>
      </c>
      <c r="B95" s="23" t="s">
        <v>3181</v>
      </c>
      <c r="C95" s="23" t="s">
        <v>3685</v>
      </c>
      <c r="D95" s="26">
        <v>43721</v>
      </c>
      <c r="E95" s="58">
        <v>5537.4</v>
      </c>
      <c r="F95" s="32" t="s">
        <v>1090</v>
      </c>
    </row>
    <row r="96" spans="1:6" ht="30.75" customHeight="1" x14ac:dyDescent="0.25">
      <c r="A96" s="21" t="s">
        <v>3747</v>
      </c>
      <c r="B96" s="22" t="s">
        <v>3273</v>
      </c>
      <c r="C96" s="22" t="s">
        <v>3685</v>
      </c>
      <c r="D96" s="33">
        <v>43721</v>
      </c>
      <c r="E96" s="60">
        <v>6385.2</v>
      </c>
      <c r="F96" s="34" t="s">
        <v>1090</v>
      </c>
    </row>
    <row r="97" spans="1:7" ht="33.75" customHeight="1" x14ac:dyDescent="0.25">
      <c r="A97" s="24" t="s">
        <v>3748</v>
      </c>
      <c r="B97" s="23" t="s">
        <v>3185</v>
      </c>
      <c r="C97" s="23" t="s">
        <v>3685</v>
      </c>
      <c r="D97" s="26">
        <v>43721</v>
      </c>
      <c r="E97" s="58">
        <v>5973.2</v>
      </c>
      <c r="F97" s="32" t="s">
        <v>1090</v>
      </c>
    </row>
    <row r="98" spans="1:7" ht="61.5" customHeight="1" x14ac:dyDescent="0.25">
      <c r="A98" s="21" t="s">
        <v>3749</v>
      </c>
      <c r="B98" s="22" t="s">
        <v>3201</v>
      </c>
      <c r="C98" s="22" t="s">
        <v>3685</v>
      </c>
      <c r="D98" s="33">
        <v>43721</v>
      </c>
      <c r="E98" s="60">
        <v>27158.9</v>
      </c>
      <c r="F98" s="34" t="s">
        <v>1090</v>
      </c>
    </row>
    <row r="99" spans="1:7" ht="64.5" customHeight="1" x14ac:dyDescent="0.25">
      <c r="A99" s="24" t="s">
        <v>3750</v>
      </c>
      <c r="B99" s="23" t="s">
        <v>3275</v>
      </c>
      <c r="C99" s="23" t="s">
        <v>3685</v>
      </c>
      <c r="D99" s="26">
        <v>43721</v>
      </c>
      <c r="E99" s="58">
        <v>6463</v>
      </c>
      <c r="F99" s="32" t="s">
        <v>1090</v>
      </c>
    </row>
    <row r="100" spans="1:7" ht="54.75" customHeight="1" x14ac:dyDescent="0.25">
      <c r="A100" s="21" t="s">
        <v>3751</v>
      </c>
      <c r="B100" s="22" t="s">
        <v>3296</v>
      </c>
      <c r="C100" s="22" t="s">
        <v>3685</v>
      </c>
      <c r="D100" s="33">
        <v>43721</v>
      </c>
      <c r="E100" s="60">
        <v>16029.1</v>
      </c>
      <c r="F100" s="34" t="s">
        <v>1090</v>
      </c>
    </row>
    <row r="101" spans="1:7" ht="57.75" customHeight="1" x14ac:dyDescent="0.25">
      <c r="A101" s="24" t="s">
        <v>3752</v>
      </c>
      <c r="B101" s="23" t="s">
        <v>3281</v>
      </c>
      <c r="C101" s="23" t="s">
        <v>3685</v>
      </c>
      <c r="D101" s="26">
        <v>43721</v>
      </c>
      <c r="E101" s="58">
        <v>9572.4</v>
      </c>
      <c r="F101" s="32" t="s">
        <v>1090</v>
      </c>
    </row>
    <row r="102" spans="1:7" ht="66.75" customHeight="1" x14ac:dyDescent="0.25">
      <c r="A102" s="21" t="s">
        <v>3753</v>
      </c>
      <c r="B102" s="22" t="s">
        <v>3283</v>
      </c>
      <c r="C102" s="22" t="s">
        <v>3685</v>
      </c>
      <c r="D102" s="33">
        <v>43721</v>
      </c>
      <c r="E102" s="60">
        <v>6354.2</v>
      </c>
      <c r="F102" s="34" t="s">
        <v>1090</v>
      </c>
    </row>
    <row r="103" spans="1:7" ht="18" customHeight="1" x14ac:dyDescent="0.25">
      <c r="A103" s="24" t="s">
        <v>3754</v>
      </c>
      <c r="B103" s="23" t="s">
        <v>3285</v>
      </c>
      <c r="C103" s="23" t="s">
        <v>3685</v>
      </c>
      <c r="D103" s="26">
        <v>43721</v>
      </c>
      <c r="E103" s="58">
        <v>6354.2</v>
      </c>
      <c r="F103" s="32" t="s">
        <v>1090</v>
      </c>
    </row>
    <row r="104" spans="1:7" ht="48" customHeight="1" x14ac:dyDescent="0.25">
      <c r="A104" s="21" t="s">
        <v>3755</v>
      </c>
      <c r="B104" s="22" t="s">
        <v>3288</v>
      </c>
      <c r="C104" s="22" t="s">
        <v>3649</v>
      </c>
      <c r="D104" s="33">
        <v>43721</v>
      </c>
      <c r="E104" s="60">
        <v>2175.37</v>
      </c>
      <c r="F104" s="34" t="s">
        <v>1090</v>
      </c>
    </row>
    <row r="105" spans="1:7" ht="57.75" customHeight="1" x14ac:dyDescent="0.25">
      <c r="A105" s="24" t="s">
        <v>3756</v>
      </c>
      <c r="B105" s="23" t="s">
        <v>3757</v>
      </c>
      <c r="C105" s="23" t="s">
        <v>3685</v>
      </c>
      <c r="D105" s="26">
        <v>43721</v>
      </c>
      <c r="E105" s="58">
        <v>9496.4</v>
      </c>
      <c r="F105" s="32" t="s">
        <v>1090</v>
      </c>
    </row>
    <row r="106" spans="1:7" ht="53.25" customHeight="1" x14ac:dyDescent="0.25">
      <c r="A106" s="21" t="s">
        <v>16</v>
      </c>
      <c r="B106" s="22" t="s">
        <v>1648</v>
      </c>
      <c r="C106" s="22" t="s">
        <v>2780</v>
      </c>
      <c r="D106" s="33">
        <v>43725</v>
      </c>
      <c r="E106" s="60">
        <v>21292.28</v>
      </c>
      <c r="F106" s="34">
        <v>165694876</v>
      </c>
    </row>
    <row r="107" spans="1:7" ht="51.75" customHeight="1" x14ac:dyDescent="0.25">
      <c r="A107" s="24" t="s">
        <v>16</v>
      </c>
      <c r="B107" s="23" t="s">
        <v>1885</v>
      </c>
      <c r="C107" s="23" t="s">
        <v>3758</v>
      </c>
      <c r="D107" s="26">
        <v>43725</v>
      </c>
      <c r="E107" s="58">
        <v>561664.80000000005</v>
      </c>
      <c r="F107" s="32">
        <v>165694876</v>
      </c>
      <c r="G107" s="7"/>
    </row>
    <row r="108" spans="1:7" ht="45.75" customHeight="1" x14ac:dyDescent="0.25">
      <c r="A108" s="21" t="s">
        <v>16</v>
      </c>
      <c r="B108" s="22" t="s">
        <v>2783</v>
      </c>
      <c r="C108" s="22" t="s">
        <v>3759</v>
      </c>
      <c r="D108" s="33">
        <v>43725</v>
      </c>
      <c r="E108" s="60">
        <v>300000</v>
      </c>
      <c r="F108" s="34">
        <v>165694876</v>
      </c>
    </row>
    <row r="109" spans="1:7" ht="57" customHeight="1" x14ac:dyDescent="0.25">
      <c r="A109" s="24" t="s">
        <v>16</v>
      </c>
      <c r="B109" s="23" t="s">
        <v>2930</v>
      </c>
      <c r="C109" s="23" t="s">
        <v>3760</v>
      </c>
      <c r="D109" s="26">
        <v>43725</v>
      </c>
      <c r="E109" s="58">
        <v>200000</v>
      </c>
      <c r="F109" s="32">
        <v>165694876</v>
      </c>
    </row>
    <row r="110" spans="1:7" ht="51" customHeight="1" x14ac:dyDescent="0.25">
      <c r="A110" s="21" t="s">
        <v>16</v>
      </c>
      <c r="B110" s="22" t="s">
        <v>1974</v>
      </c>
      <c r="C110" s="22" t="s">
        <v>3761</v>
      </c>
      <c r="D110" s="33">
        <v>43726</v>
      </c>
      <c r="E110" s="60">
        <v>1251683</v>
      </c>
      <c r="F110" s="34">
        <v>165694876</v>
      </c>
    </row>
    <row r="111" spans="1:7" ht="44.25" customHeight="1" x14ac:dyDescent="0.25">
      <c r="A111" s="24" t="s">
        <v>16</v>
      </c>
      <c r="B111" s="23" t="s">
        <v>1885</v>
      </c>
      <c r="C111" s="23" t="s">
        <v>3758</v>
      </c>
      <c r="D111" s="26">
        <v>43726</v>
      </c>
      <c r="E111" s="58">
        <v>21292.28</v>
      </c>
      <c r="F111" s="32">
        <v>165694876</v>
      </c>
    </row>
    <row r="112" spans="1:7" ht="35.25" customHeight="1" x14ac:dyDescent="0.25">
      <c r="A112" s="21" t="s">
        <v>16</v>
      </c>
      <c r="B112" s="22" t="s">
        <v>3763</v>
      </c>
      <c r="C112" s="22" t="s">
        <v>3762</v>
      </c>
      <c r="D112" s="33">
        <v>43728</v>
      </c>
      <c r="E112" s="60">
        <v>1894.86</v>
      </c>
      <c r="F112" s="34">
        <v>165694876</v>
      </c>
    </row>
    <row r="113" spans="1:6" ht="35.25" customHeight="1" x14ac:dyDescent="0.25">
      <c r="A113" s="24" t="s">
        <v>16</v>
      </c>
      <c r="B113" s="23" t="s">
        <v>3533</v>
      </c>
      <c r="C113" s="23" t="s">
        <v>3764</v>
      </c>
      <c r="D113" s="26">
        <v>43728</v>
      </c>
      <c r="E113" s="58">
        <v>2842</v>
      </c>
      <c r="F113" s="32">
        <v>165694876</v>
      </c>
    </row>
    <row r="114" spans="1:6" ht="39" customHeight="1" x14ac:dyDescent="0.25">
      <c r="A114" s="21" t="s">
        <v>3765</v>
      </c>
      <c r="B114" s="22" t="s">
        <v>1962</v>
      </c>
      <c r="C114" s="22" t="s">
        <v>1982</v>
      </c>
      <c r="D114" s="33">
        <v>43731</v>
      </c>
      <c r="E114" s="60">
        <v>9620.0499999999993</v>
      </c>
      <c r="F114" s="34">
        <v>165694876</v>
      </c>
    </row>
    <row r="115" spans="1:6" ht="41.25" customHeight="1" x14ac:dyDescent="0.25">
      <c r="A115" s="24" t="s">
        <v>16</v>
      </c>
      <c r="B115" s="23" t="s">
        <v>2813</v>
      </c>
      <c r="C115" s="23" t="s">
        <v>3766</v>
      </c>
      <c r="D115" s="26">
        <v>43734</v>
      </c>
      <c r="E115" s="58">
        <v>21203.53</v>
      </c>
      <c r="F115" s="32">
        <v>165694876</v>
      </c>
    </row>
    <row r="116" spans="1:6" ht="47.25" customHeight="1" x14ac:dyDescent="0.25">
      <c r="A116" s="21" t="s">
        <v>16</v>
      </c>
      <c r="B116" s="22" t="s">
        <v>1879</v>
      </c>
      <c r="C116" s="22" t="s">
        <v>3767</v>
      </c>
      <c r="D116" s="33">
        <v>43734</v>
      </c>
      <c r="E116" s="60">
        <v>6000</v>
      </c>
      <c r="F116" s="34">
        <v>165694876</v>
      </c>
    </row>
    <row r="117" spans="1:6" ht="32.25" customHeight="1" x14ac:dyDescent="0.25">
      <c r="A117" s="24" t="s">
        <v>3768</v>
      </c>
      <c r="B117" s="23" t="s">
        <v>3119</v>
      </c>
      <c r="C117" s="23" t="s">
        <v>3119</v>
      </c>
      <c r="D117" s="26">
        <v>43738</v>
      </c>
      <c r="E117" s="58">
        <v>0</v>
      </c>
      <c r="F117" s="32">
        <v>165694876</v>
      </c>
    </row>
    <row r="118" spans="1:6" ht="45.75" customHeight="1" x14ac:dyDescent="0.25">
      <c r="A118" s="21" t="s">
        <v>3769</v>
      </c>
      <c r="B118" s="22" t="s">
        <v>3119</v>
      </c>
      <c r="C118" s="22" t="s">
        <v>3119</v>
      </c>
      <c r="D118" s="33">
        <v>43738</v>
      </c>
      <c r="E118" s="60">
        <v>0</v>
      </c>
      <c r="F118" s="34">
        <v>165694876</v>
      </c>
    </row>
    <row r="119" spans="1:6" ht="39.75" customHeight="1" x14ac:dyDescent="0.25">
      <c r="A119" s="24" t="s">
        <v>3770</v>
      </c>
      <c r="B119" s="23" t="s">
        <v>3119</v>
      </c>
      <c r="C119" s="23" t="s">
        <v>3119</v>
      </c>
      <c r="D119" s="26">
        <v>43738</v>
      </c>
      <c r="E119" s="58">
        <v>0</v>
      </c>
      <c r="F119" s="32">
        <v>165694876</v>
      </c>
    </row>
    <row r="120" spans="1:6" ht="30.75" customHeight="1" x14ac:dyDescent="0.25">
      <c r="A120" s="21" t="s">
        <v>3771</v>
      </c>
      <c r="B120" s="22" t="s">
        <v>3119</v>
      </c>
      <c r="C120" s="22" t="s">
        <v>3119</v>
      </c>
      <c r="D120" s="33">
        <v>43738</v>
      </c>
      <c r="E120" s="60">
        <v>0</v>
      </c>
      <c r="F120" s="34">
        <v>165694876</v>
      </c>
    </row>
    <row r="121" spans="1:6" ht="23.25" customHeight="1" x14ac:dyDescent="0.25">
      <c r="A121" s="24" t="s">
        <v>3772</v>
      </c>
      <c r="B121" s="23" t="s">
        <v>3119</v>
      </c>
      <c r="C121" s="23" t="s">
        <v>3119</v>
      </c>
      <c r="D121" s="26">
        <v>43738</v>
      </c>
      <c r="E121" s="58">
        <v>0</v>
      </c>
      <c r="F121" s="32">
        <v>165694876</v>
      </c>
    </row>
    <row r="122" spans="1:6" ht="29.25" customHeight="1" x14ac:dyDescent="0.25">
      <c r="A122" s="21" t="s">
        <v>3773</v>
      </c>
      <c r="B122" s="22" t="s">
        <v>3119</v>
      </c>
      <c r="C122" s="22" t="s">
        <v>3119</v>
      </c>
      <c r="D122" s="33">
        <v>43738</v>
      </c>
      <c r="E122" s="60">
        <v>0</v>
      </c>
      <c r="F122" s="34">
        <v>165694876</v>
      </c>
    </row>
    <row r="123" spans="1:6" ht="47.25" customHeight="1" x14ac:dyDescent="0.25">
      <c r="A123" s="24" t="s">
        <v>3774</v>
      </c>
      <c r="B123" s="23" t="s">
        <v>3119</v>
      </c>
      <c r="C123" s="23" t="s">
        <v>3119</v>
      </c>
      <c r="D123" s="26">
        <v>43738</v>
      </c>
      <c r="E123" s="58">
        <v>0</v>
      </c>
      <c r="F123" s="32">
        <v>165694876</v>
      </c>
    </row>
    <row r="124" spans="1:6" ht="32.25" customHeight="1" x14ac:dyDescent="0.25">
      <c r="A124" s="21" t="s">
        <v>16</v>
      </c>
      <c r="B124" s="22" t="s">
        <v>1991</v>
      </c>
      <c r="C124" s="22" t="s">
        <v>3545</v>
      </c>
      <c r="D124" s="33">
        <v>43738</v>
      </c>
      <c r="E124" s="60">
        <v>479478.7</v>
      </c>
      <c r="F124" s="34">
        <v>165694876</v>
      </c>
    </row>
    <row r="125" spans="1:6" ht="26.25" customHeight="1" x14ac:dyDescent="0.25">
      <c r="A125" s="24" t="s">
        <v>16</v>
      </c>
      <c r="B125" s="23" t="s">
        <v>3775</v>
      </c>
      <c r="C125" s="23" t="s">
        <v>3775</v>
      </c>
      <c r="D125" s="26">
        <v>43731</v>
      </c>
      <c r="E125" s="58">
        <v>11857689</v>
      </c>
      <c r="F125" s="32">
        <v>165695368</v>
      </c>
    </row>
    <row r="126" spans="1:6" ht="36" customHeight="1" x14ac:dyDescent="0.25">
      <c r="A126" s="21" t="s">
        <v>16</v>
      </c>
      <c r="B126" s="22" t="s">
        <v>1648</v>
      </c>
      <c r="C126" s="22" t="s">
        <v>1998</v>
      </c>
      <c r="D126" s="33">
        <v>43738</v>
      </c>
      <c r="E126" s="60">
        <v>199176.76</v>
      </c>
      <c r="F126" s="34">
        <v>165695252</v>
      </c>
    </row>
    <row r="127" spans="1:6" ht="33.75" customHeight="1" x14ac:dyDescent="0.25">
      <c r="A127" s="24" t="s">
        <v>25</v>
      </c>
      <c r="B127" s="23" t="s">
        <v>1648</v>
      </c>
      <c r="C127" s="23" t="s">
        <v>1998</v>
      </c>
      <c r="D127" s="26">
        <v>43725</v>
      </c>
      <c r="E127" s="58"/>
      <c r="F127" s="32">
        <v>165841941</v>
      </c>
    </row>
    <row r="128" spans="1:6" ht="59.25" customHeight="1" x14ac:dyDescent="0.25">
      <c r="A128" s="21" t="s">
        <v>25</v>
      </c>
      <c r="B128" s="22" t="s">
        <v>1648</v>
      </c>
      <c r="C128" s="22" t="s">
        <v>3776</v>
      </c>
      <c r="D128" s="33">
        <v>43731</v>
      </c>
      <c r="E128" s="60"/>
      <c r="F128" s="34">
        <v>165841941</v>
      </c>
    </row>
    <row r="129" spans="1:6" ht="24" customHeight="1" x14ac:dyDescent="0.25">
      <c r="A129" s="24" t="s">
        <v>25</v>
      </c>
      <c r="B129" s="23" t="s">
        <v>1648</v>
      </c>
      <c r="C129" s="23" t="s">
        <v>27</v>
      </c>
      <c r="D129" s="26">
        <v>43733</v>
      </c>
      <c r="E129" s="58"/>
      <c r="F129" s="32">
        <v>165841941</v>
      </c>
    </row>
    <row r="130" spans="1:6" ht="26.25" customHeight="1" x14ac:dyDescent="0.25">
      <c r="A130" s="21" t="s">
        <v>25</v>
      </c>
      <c r="B130" s="22" t="s">
        <v>1648</v>
      </c>
      <c r="C130" s="22" t="s">
        <v>1998</v>
      </c>
      <c r="D130" s="33">
        <v>43738</v>
      </c>
      <c r="E130" s="60"/>
      <c r="F130" s="34">
        <v>165841941</v>
      </c>
    </row>
    <row r="131" spans="1:6" ht="27.75" customHeight="1" x14ac:dyDescent="0.25">
      <c r="A131" s="24" t="s">
        <v>25</v>
      </c>
      <c r="B131" s="23" t="s">
        <v>1648</v>
      </c>
      <c r="C131" s="23" t="s">
        <v>1998</v>
      </c>
      <c r="D131" s="26">
        <v>43738</v>
      </c>
      <c r="E131" s="58"/>
      <c r="F131" s="32">
        <v>165841941</v>
      </c>
    </row>
    <row r="132" spans="1:6" ht="29.25" customHeight="1" x14ac:dyDescent="0.25">
      <c r="A132" s="21" t="s">
        <v>25</v>
      </c>
      <c r="B132" s="22" t="s">
        <v>1648</v>
      </c>
      <c r="C132" s="22" t="s">
        <v>26</v>
      </c>
      <c r="D132" s="33">
        <v>43725</v>
      </c>
      <c r="E132" s="60"/>
      <c r="F132" s="34" t="s">
        <v>8</v>
      </c>
    </row>
    <row r="133" spans="1:6" ht="30.75" customHeight="1" x14ac:dyDescent="0.25">
      <c r="A133" s="24" t="s">
        <v>25</v>
      </c>
      <c r="B133" s="23" t="s">
        <v>1648</v>
      </c>
      <c r="C133" s="23" t="s">
        <v>770</v>
      </c>
      <c r="D133" s="26">
        <v>43731</v>
      </c>
      <c r="E133" s="58"/>
      <c r="F133" s="32" t="s">
        <v>8</v>
      </c>
    </row>
    <row r="134" spans="1:6" ht="28.5" customHeight="1" x14ac:dyDescent="0.25">
      <c r="A134" s="21" t="s">
        <v>25</v>
      </c>
      <c r="B134" s="22" t="s">
        <v>1648</v>
      </c>
      <c r="C134" s="22" t="s">
        <v>27</v>
      </c>
      <c r="D134" s="33">
        <v>43734</v>
      </c>
      <c r="E134" s="60"/>
      <c r="F134" s="34" t="s">
        <v>8</v>
      </c>
    </row>
    <row r="135" spans="1:6" ht="36" customHeight="1" x14ac:dyDescent="0.25">
      <c r="A135" s="24" t="s">
        <v>2823</v>
      </c>
      <c r="B135" s="23" t="s">
        <v>2825</v>
      </c>
      <c r="C135" s="23" t="s">
        <v>3777</v>
      </c>
      <c r="D135" s="26">
        <v>43734</v>
      </c>
      <c r="E135" s="58">
        <v>2040394.1</v>
      </c>
      <c r="F135" s="32" t="s">
        <v>1090</v>
      </c>
    </row>
    <row r="136" spans="1:6" ht="46.5" customHeight="1" x14ac:dyDescent="0.25">
      <c r="A136" s="21" t="s">
        <v>3778</v>
      </c>
      <c r="B136" s="22" t="s">
        <v>3291</v>
      </c>
      <c r="C136" s="22" t="s">
        <v>3779</v>
      </c>
      <c r="D136" s="33">
        <v>43734</v>
      </c>
      <c r="E136" s="60">
        <v>1078.1600000000001</v>
      </c>
      <c r="F136" s="34" t="s">
        <v>1090</v>
      </c>
    </row>
    <row r="137" spans="1:6" ht="27" customHeight="1" x14ac:dyDescent="0.25">
      <c r="A137" s="24" t="s">
        <v>3780</v>
      </c>
      <c r="B137" s="23" t="s">
        <v>3781</v>
      </c>
      <c r="C137" s="23" t="s">
        <v>3777</v>
      </c>
      <c r="D137" s="26">
        <v>43734</v>
      </c>
      <c r="E137" s="58">
        <v>6627.7</v>
      </c>
      <c r="F137" s="32" t="s">
        <v>1090</v>
      </c>
    </row>
    <row r="138" spans="1:6" ht="33.75" customHeight="1" x14ac:dyDescent="0.25">
      <c r="A138" s="21" t="s">
        <v>3782</v>
      </c>
      <c r="B138" s="22" t="s">
        <v>3187</v>
      </c>
      <c r="C138" s="22" t="s">
        <v>3777</v>
      </c>
      <c r="D138" s="33">
        <v>43734</v>
      </c>
      <c r="E138" s="60">
        <v>4200.6000000000004</v>
      </c>
      <c r="F138" s="34" t="s">
        <v>1090</v>
      </c>
    </row>
    <row r="139" spans="1:6" ht="32.25" customHeight="1" x14ac:dyDescent="0.25">
      <c r="A139" s="24" t="s">
        <v>3783</v>
      </c>
      <c r="B139" s="23" t="s">
        <v>3189</v>
      </c>
      <c r="C139" s="23" t="s">
        <v>3777</v>
      </c>
      <c r="D139" s="26">
        <v>43734</v>
      </c>
      <c r="E139" s="58">
        <v>5529</v>
      </c>
      <c r="F139" s="32" t="s">
        <v>1090</v>
      </c>
    </row>
    <row r="140" spans="1:6" ht="28.5" customHeight="1" x14ac:dyDescent="0.25">
      <c r="A140" s="21" t="s">
        <v>3784</v>
      </c>
      <c r="B140" s="22" t="s">
        <v>3191</v>
      </c>
      <c r="C140" s="22" t="s">
        <v>3777</v>
      </c>
      <c r="D140" s="33">
        <v>43734</v>
      </c>
      <c r="E140" s="60">
        <v>8379.5</v>
      </c>
      <c r="F140" s="34" t="s">
        <v>1090</v>
      </c>
    </row>
    <row r="141" spans="1:6" ht="32.25" customHeight="1" x14ac:dyDescent="0.25">
      <c r="A141" s="24" t="s">
        <v>3785</v>
      </c>
      <c r="B141" s="23" t="s">
        <v>3193</v>
      </c>
      <c r="C141" s="23" t="s">
        <v>3777</v>
      </c>
      <c r="D141" s="26">
        <v>43734</v>
      </c>
      <c r="E141" s="58">
        <v>3866.1</v>
      </c>
      <c r="F141" s="32" t="s">
        <v>1090</v>
      </c>
    </row>
    <row r="142" spans="1:6" ht="33" customHeight="1" x14ac:dyDescent="0.25">
      <c r="A142" s="21" t="s">
        <v>3786</v>
      </c>
      <c r="B142" s="22" t="s">
        <v>3195</v>
      </c>
      <c r="C142" s="22" t="s">
        <v>3777</v>
      </c>
      <c r="D142" s="33">
        <v>43734</v>
      </c>
      <c r="E142" s="60">
        <v>4293.8999999999996</v>
      </c>
      <c r="F142" s="34" t="s">
        <v>1090</v>
      </c>
    </row>
    <row r="143" spans="1:6" ht="26.25" customHeight="1" x14ac:dyDescent="0.25">
      <c r="A143" s="24" t="s">
        <v>3787</v>
      </c>
      <c r="B143" s="23" t="s">
        <v>3197</v>
      </c>
      <c r="C143" s="23" t="s">
        <v>3777</v>
      </c>
      <c r="D143" s="26">
        <v>43734</v>
      </c>
      <c r="E143" s="58">
        <v>10812</v>
      </c>
      <c r="F143" s="32" t="s">
        <v>1090</v>
      </c>
    </row>
    <row r="144" spans="1:6" ht="30" customHeight="1" x14ac:dyDescent="0.25">
      <c r="A144" s="21" t="s">
        <v>3788</v>
      </c>
      <c r="B144" s="22" t="s">
        <v>3203</v>
      </c>
      <c r="C144" s="22" t="s">
        <v>3777</v>
      </c>
      <c r="D144" s="33">
        <v>43734</v>
      </c>
      <c r="E144" s="60">
        <v>7499.6</v>
      </c>
      <c r="F144" s="34" t="s">
        <v>1090</v>
      </c>
    </row>
    <row r="145" spans="1:6" ht="27" customHeight="1" x14ac:dyDescent="0.25">
      <c r="A145" s="24" t="s">
        <v>3789</v>
      </c>
      <c r="B145" s="23" t="s">
        <v>3205</v>
      </c>
      <c r="C145" s="23" t="s">
        <v>3777</v>
      </c>
      <c r="D145" s="26">
        <v>43734</v>
      </c>
      <c r="E145" s="58">
        <v>4176</v>
      </c>
      <c r="F145" s="32" t="s">
        <v>1090</v>
      </c>
    </row>
    <row r="146" spans="1:6" ht="25.5" customHeight="1" x14ac:dyDescent="0.25">
      <c r="A146" s="21" t="s">
        <v>3790</v>
      </c>
      <c r="B146" s="22" t="s">
        <v>3207</v>
      </c>
      <c r="C146" s="22" t="s">
        <v>3777</v>
      </c>
      <c r="D146" s="33">
        <v>43734</v>
      </c>
      <c r="E146" s="60">
        <v>6082.9</v>
      </c>
      <c r="F146" s="34" t="s">
        <v>1090</v>
      </c>
    </row>
    <row r="147" spans="1:6" ht="50.25" customHeight="1" x14ac:dyDescent="0.25">
      <c r="A147" s="24" t="s">
        <v>3791</v>
      </c>
      <c r="B147" s="23" t="s">
        <v>3210</v>
      </c>
      <c r="C147" s="23" t="s">
        <v>3792</v>
      </c>
      <c r="D147" s="26">
        <v>43734</v>
      </c>
      <c r="E147" s="58">
        <v>3884.9</v>
      </c>
      <c r="F147" s="32" t="s">
        <v>1090</v>
      </c>
    </row>
    <row r="148" spans="1:6" ht="29.25" customHeight="1" x14ac:dyDescent="0.25">
      <c r="A148" s="21" t="s">
        <v>3793</v>
      </c>
      <c r="B148" s="22" t="s">
        <v>3212</v>
      </c>
      <c r="C148" s="22" t="s">
        <v>3777</v>
      </c>
      <c r="D148" s="33">
        <v>43734</v>
      </c>
      <c r="E148" s="60">
        <v>6312.3</v>
      </c>
      <c r="F148" s="34" t="s">
        <v>1090</v>
      </c>
    </row>
    <row r="149" spans="1:6" ht="26.25" customHeight="1" x14ac:dyDescent="0.25">
      <c r="A149" s="24" t="s">
        <v>3794</v>
      </c>
      <c r="B149" s="23" t="s">
        <v>3214</v>
      </c>
      <c r="C149" s="23" t="s">
        <v>3777</v>
      </c>
      <c r="D149" s="26">
        <v>43734</v>
      </c>
      <c r="E149" s="58">
        <v>5963.3</v>
      </c>
      <c r="F149" s="32" t="s">
        <v>1090</v>
      </c>
    </row>
    <row r="150" spans="1:6" ht="26.25" customHeight="1" x14ac:dyDescent="0.25">
      <c r="A150" s="21" t="s">
        <v>3795</v>
      </c>
      <c r="B150" s="22" t="s">
        <v>3216</v>
      </c>
      <c r="C150" s="22" t="s">
        <v>3777</v>
      </c>
      <c r="D150" s="33">
        <v>43734</v>
      </c>
      <c r="E150" s="60">
        <v>5812.7</v>
      </c>
      <c r="F150" s="34" t="s">
        <v>1090</v>
      </c>
    </row>
    <row r="151" spans="1:6" ht="27" customHeight="1" x14ac:dyDescent="0.25">
      <c r="A151" s="24" t="s">
        <v>3796</v>
      </c>
      <c r="B151" s="23" t="s">
        <v>3218</v>
      </c>
      <c r="C151" s="23" t="s">
        <v>3777</v>
      </c>
      <c r="D151" s="26">
        <v>43734</v>
      </c>
      <c r="E151" s="58">
        <v>7039.6</v>
      </c>
      <c r="F151" s="32" t="s">
        <v>1090</v>
      </c>
    </row>
    <row r="152" spans="1:6" ht="21.75" customHeight="1" x14ac:dyDescent="0.25">
      <c r="A152" s="21" t="s">
        <v>3797</v>
      </c>
      <c r="B152" s="22" t="s">
        <v>3222</v>
      </c>
      <c r="C152" s="22" t="s">
        <v>3777</v>
      </c>
      <c r="D152" s="33">
        <v>43734</v>
      </c>
      <c r="E152" s="60">
        <v>11268.9</v>
      </c>
      <c r="F152" s="34" t="s">
        <v>1090</v>
      </c>
    </row>
    <row r="153" spans="1:6" ht="24.75" customHeight="1" x14ac:dyDescent="0.25">
      <c r="A153" s="24" t="s">
        <v>3798</v>
      </c>
      <c r="B153" s="23" t="s">
        <v>3224</v>
      </c>
      <c r="C153" s="23" t="s">
        <v>3777</v>
      </c>
      <c r="D153" s="26">
        <v>43734</v>
      </c>
      <c r="E153" s="58">
        <v>6364.7</v>
      </c>
      <c r="F153" s="32" t="s">
        <v>1090</v>
      </c>
    </row>
    <row r="154" spans="1:6" ht="29.25" customHeight="1" x14ac:dyDescent="0.25">
      <c r="A154" s="21" t="s">
        <v>3799</v>
      </c>
      <c r="B154" s="22" t="s">
        <v>3226</v>
      </c>
      <c r="C154" s="22" t="s">
        <v>3777</v>
      </c>
      <c r="D154" s="33">
        <v>43734</v>
      </c>
      <c r="E154" s="60">
        <v>4144.7</v>
      </c>
      <c r="F154" s="34" t="s">
        <v>1090</v>
      </c>
    </row>
    <row r="155" spans="1:6" ht="21.75" customHeight="1" x14ac:dyDescent="0.25">
      <c r="A155" s="24" t="s">
        <v>3800</v>
      </c>
      <c r="B155" s="23" t="s">
        <v>3449</v>
      </c>
      <c r="C155" s="23" t="s">
        <v>3777</v>
      </c>
      <c r="D155" s="26">
        <v>43734</v>
      </c>
      <c r="E155" s="58">
        <v>6045.6</v>
      </c>
      <c r="F155" s="32" t="s">
        <v>1090</v>
      </c>
    </row>
    <row r="156" spans="1:6" ht="22.5" customHeight="1" x14ac:dyDescent="0.25">
      <c r="A156" s="21" t="s">
        <v>3801</v>
      </c>
      <c r="B156" s="22" t="s">
        <v>3453</v>
      </c>
      <c r="C156" s="22" t="s">
        <v>3777</v>
      </c>
      <c r="D156" s="33">
        <v>43734</v>
      </c>
      <c r="E156" s="60">
        <v>6639.1</v>
      </c>
      <c r="F156" s="34" t="s">
        <v>1090</v>
      </c>
    </row>
    <row r="157" spans="1:6" ht="26.25" customHeight="1" x14ac:dyDescent="0.25">
      <c r="A157" s="24" t="s">
        <v>3802</v>
      </c>
      <c r="B157" s="23" t="s">
        <v>3485</v>
      </c>
      <c r="C157" s="23" t="s">
        <v>3777</v>
      </c>
      <c r="D157" s="26">
        <v>43734</v>
      </c>
      <c r="E157" s="58">
        <v>7126.7</v>
      </c>
      <c r="F157" s="32" t="s">
        <v>1090</v>
      </c>
    </row>
    <row r="158" spans="1:6" ht="29.25" customHeight="1" x14ac:dyDescent="0.25">
      <c r="A158" s="21" t="s">
        <v>3803</v>
      </c>
      <c r="B158" s="22" t="s">
        <v>3456</v>
      </c>
      <c r="C158" s="22" t="s">
        <v>3777</v>
      </c>
      <c r="D158" s="33">
        <v>43734</v>
      </c>
      <c r="E158" s="60">
        <v>5998.2</v>
      </c>
      <c r="F158" s="34" t="s">
        <v>1090</v>
      </c>
    </row>
    <row r="159" spans="1:6" ht="28.5" customHeight="1" x14ac:dyDescent="0.25">
      <c r="A159" s="24" t="s">
        <v>3804</v>
      </c>
      <c r="B159" s="23" t="s">
        <v>3458</v>
      </c>
      <c r="C159" s="23" t="s">
        <v>3777</v>
      </c>
      <c r="D159" s="26">
        <v>43734</v>
      </c>
      <c r="E159" s="58">
        <v>6317.2</v>
      </c>
      <c r="F159" s="32" t="s">
        <v>1090</v>
      </c>
    </row>
    <row r="160" spans="1:6" ht="24.75" customHeight="1" x14ac:dyDescent="0.25">
      <c r="A160" s="21" t="s">
        <v>3805</v>
      </c>
      <c r="B160" s="22" t="s">
        <v>3460</v>
      </c>
      <c r="C160" s="22" t="s">
        <v>3777</v>
      </c>
      <c r="D160" s="33">
        <v>43734</v>
      </c>
      <c r="E160" s="60">
        <v>5964.2</v>
      </c>
      <c r="F160" s="34" t="s">
        <v>1090</v>
      </c>
    </row>
    <row r="161" spans="1:6" ht="27" customHeight="1" x14ac:dyDescent="0.25">
      <c r="A161" s="24" t="s">
        <v>3806</v>
      </c>
      <c r="B161" s="23" t="s">
        <v>3462</v>
      </c>
      <c r="C161" s="23" t="s">
        <v>3777</v>
      </c>
      <c r="D161" s="26">
        <v>43734</v>
      </c>
      <c r="E161" s="58">
        <v>6281.4</v>
      </c>
      <c r="F161" s="32" t="s">
        <v>1090</v>
      </c>
    </row>
    <row r="162" spans="1:6" ht="33" customHeight="1" x14ac:dyDescent="0.25">
      <c r="A162" s="21" t="s">
        <v>3807</v>
      </c>
      <c r="B162" s="22" t="s">
        <v>3464</v>
      </c>
      <c r="C162" s="22" t="s">
        <v>3777</v>
      </c>
      <c r="D162" s="33">
        <v>43734</v>
      </c>
      <c r="E162" s="60">
        <v>5580.4</v>
      </c>
      <c r="F162" s="34" t="s">
        <v>1090</v>
      </c>
    </row>
    <row r="163" spans="1:6" ht="23.25" customHeight="1" x14ac:dyDescent="0.25">
      <c r="A163" s="24" t="s">
        <v>3808</v>
      </c>
      <c r="B163" s="23" t="s">
        <v>3466</v>
      </c>
      <c r="C163" s="23" t="s">
        <v>3777</v>
      </c>
      <c r="D163" s="26">
        <v>43734</v>
      </c>
      <c r="E163" s="58">
        <v>8438.2000000000007</v>
      </c>
      <c r="F163" s="32" t="s">
        <v>1090</v>
      </c>
    </row>
    <row r="164" spans="1:6" ht="32.25" customHeight="1" x14ac:dyDescent="0.25">
      <c r="A164" s="21" t="s">
        <v>3809</v>
      </c>
      <c r="B164" s="22" t="s">
        <v>3240</v>
      </c>
      <c r="C164" s="22" t="s">
        <v>3777</v>
      </c>
      <c r="D164" s="33">
        <v>43734</v>
      </c>
      <c r="E164" s="60">
        <v>6553.4</v>
      </c>
      <c r="F164" s="34" t="s">
        <v>1090</v>
      </c>
    </row>
    <row r="165" spans="1:6" ht="25.5" customHeight="1" x14ac:dyDescent="0.25">
      <c r="A165" s="24" t="s">
        <v>3810</v>
      </c>
      <c r="B165" s="23" t="s">
        <v>60</v>
      </c>
      <c r="C165" s="23" t="s">
        <v>3777</v>
      </c>
      <c r="D165" s="26">
        <v>43734</v>
      </c>
      <c r="E165" s="58">
        <v>9037.1</v>
      </c>
      <c r="F165" s="32" t="s">
        <v>1090</v>
      </c>
    </row>
    <row r="166" spans="1:6" ht="24" customHeight="1" x14ac:dyDescent="0.25">
      <c r="A166" s="21" t="s">
        <v>3811</v>
      </c>
      <c r="B166" s="22" t="s">
        <v>75</v>
      </c>
      <c r="C166" s="22" t="s">
        <v>3777</v>
      </c>
      <c r="D166" s="33">
        <v>43734</v>
      </c>
      <c r="E166" s="60">
        <v>8154.4</v>
      </c>
      <c r="F166" s="34" t="s">
        <v>1090</v>
      </c>
    </row>
    <row r="167" spans="1:6" ht="29.25" customHeight="1" x14ac:dyDescent="0.25">
      <c r="A167" s="24" t="s">
        <v>3812</v>
      </c>
      <c r="B167" s="23" t="s">
        <v>78</v>
      </c>
      <c r="C167" s="23" t="s">
        <v>3777</v>
      </c>
      <c r="D167" s="26">
        <v>43734</v>
      </c>
      <c r="E167" s="58">
        <v>8154.3</v>
      </c>
      <c r="F167" s="32" t="s">
        <v>1090</v>
      </c>
    </row>
    <row r="168" spans="1:6" ht="25.5" customHeight="1" x14ac:dyDescent="0.25">
      <c r="A168" s="21" t="s">
        <v>3813</v>
      </c>
      <c r="B168" s="22" t="s">
        <v>590</v>
      </c>
      <c r="C168" s="22" t="s">
        <v>3777</v>
      </c>
      <c r="D168" s="33">
        <v>43734</v>
      </c>
      <c r="E168" s="60">
        <v>8935</v>
      </c>
      <c r="F168" s="34" t="s">
        <v>1090</v>
      </c>
    </row>
    <row r="169" spans="1:6" x14ac:dyDescent="0.25">
      <c r="A169" s="24" t="s">
        <v>3814</v>
      </c>
      <c r="B169" s="23" t="s">
        <v>3248</v>
      </c>
      <c r="C169" s="23" t="s">
        <v>3777</v>
      </c>
      <c r="D169" s="26">
        <v>43734</v>
      </c>
      <c r="E169" s="58">
        <v>5878.4</v>
      </c>
      <c r="F169" s="32" t="s">
        <v>1090</v>
      </c>
    </row>
    <row r="170" spans="1:6" ht="33.75" customHeight="1" x14ac:dyDescent="0.25">
      <c r="A170" s="21" t="s">
        <v>3815</v>
      </c>
      <c r="B170" s="22" t="s">
        <v>106</v>
      </c>
      <c r="C170" s="22" t="s">
        <v>3777</v>
      </c>
      <c r="D170" s="33">
        <v>43734</v>
      </c>
      <c r="E170" s="60">
        <v>10986.3</v>
      </c>
      <c r="F170" s="34" t="s">
        <v>1090</v>
      </c>
    </row>
    <row r="171" spans="1:6" ht="33" customHeight="1" x14ac:dyDescent="0.25">
      <c r="A171" s="24" t="s">
        <v>3816</v>
      </c>
      <c r="B171" s="23" t="s">
        <v>2778</v>
      </c>
      <c r="C171" s="23" t="s">
        <v>3817</v>
      </c>
      <c r="D171" s="26">
        <v>43734</v>
      </c>
      <c r="E171" s="58">
        <v>16898.3</v>
      </c>
      <c r="F171" s="32" t="s">
        <v>1090</v>
      </c>
    </row>
    <row r="172" spans="1:6" ht="35.25" customHeight="1" x14ac:dyDescent="0.25">
      <c r="A172" s="21" t="s">
        <v>3818</v>
      </c>
      <c r="B172" s="22" t="s">
        <v>3252</v>
      </c>
      <c r="C172" s="22" t="s">
        <v>3777</v>
      </c>
      <c r="D172" s="33">
        <v>43734</v>
      </c>
      <c r="E172" s="60">
        <v>16029.3</v>
      </c>
      <c r="F172" s="34" t="s">
        <v>1090</v>
      </c>
    </row>
    <row r="173" spans="1:6" ht="27" customHeight="1" x14ac:dyDescent="0.25">
      <c r="A173" s="24" t="s">
        <v>3819</v>
      </c>
      <c r="B173" s="23" t="s">
        <v>113</v>
      </c>
      <c r="C173" s="23" t="s">
        <v>3777</v>
      </c>
      <c r="D173" s="26">
        <v>43734</v>
      </c>
      <c r="E173" s="58">
        <v>8047.4</v>
      </c>
      <c r="F173" s="32" t="s">
        <v>1090</v>
      </c>
    </row>
    <row r="174" spans="1:6" ht="41.25" customHeight="1" x14ac:dyDescent="0.25">
      <c r="A174" s="21" t="s">
        <v>3820</v>
      </c>
      <c r="B174" s="22" t="s">
        <v>115</v>
      </c>
      <c r="C174" s="22" t="s">
        <v>3817</v>
      </c>
      <c r="D174" s="33">
        <v>43734</v>
      </c>
      <c r="E174" s="60">
        <v>9259.9</v>
      </c>
      <c r="F174" s="34" t="s">
        <v>1090</v>
      </c>
    </row>
    <row r="175" spans="1:6" ht="39" customHeight="1" x14ac:dyDescent="0.25">
      <c r="A175" s="24" t="s">
        <v>3821</v>
      </c>
      <c r="B175" s="23" t="s">
        <v>11</v>
      </c>
      <c r="C175" s="23" t="s">
        <v>3822</v>
      </c>
      <c r="D175" s="26">
        <v>43734</v>
      </c>
      <c r="E175" s="58">
        <v>7586</v>
      </c>
      <c r="F175" s="32" t="s">
        <v>1090</v>
      </c>
    </row>
    <row r="176" spans="1:6" ht="28.5" customHeight="1" x14ac:dyDescent="0.25">
      <c r="A176" s="21" t="s">
        <v>3823</v>
      </c>
      <c r="B176" s="22" t="s">
        <v>133</v>
      </c>
      <c r="C176" s="22" t="s">
        <v>3777</v>
      </c>
      <c r="D176" s="33">
        <v>43734</v>
      </c>
      <c r="E176" s="60">
        <v>16029.2</v>
      </c>
      <c r="F176" s="34" t="s">
        <v>1090</v>
      </c>
    </row>
    <row r="177" spans="1:6" ht="49.5" customHeight="1" x14ac:dyDescent="0.25">
      <c r="A177" s="24" t="s">
        <v>3824</v>
      </c>
      <c r="B177" s="23" t="s">
        <v>3263</v>
      </c>
      <c r="C177" s="23" t="s">
        <v>3777</v>
      </c>
      <c r="D177" s="26">
        <v>43734</v>
      </c>
      <c r="E177" s="58">
        <v>16029.2</v>
      </c>
      <c r="F177" s="32" t="s">
        <v>1090</v>
      </c>
    </row>
    <row r="178" spans="1:6" ht="34.5" customHeight="1" x14ac:dyDescent="0.25">
      <c r="A178" s="21" t="s">
        <v>3825</v>
      </c>
      <c r="B178" s="22" t="s">
        <v>3492</v>
      </c>
      <c r="C178" s="22" t="s">
        <v>3777</v>
      </c>
      <c r="D178" s="33">
        <v>43734</v>
      </c>
      <c r="E178" s="60">
        <v>16029.2</v>
      </c>
      <c r="F178" s="34" t="s">
        <v>1090</v>
      </c>
    </row>
    <row r="179" spans="1:6" ht="32.25" customHeight="1" x14ac:dyDescent="0.25">
      <c r="A179" s="24" t="s">
        <v>3826</v>
      </c>
      <c r="B179" s="23" t="s">
        <v>145</v>
      </c>
      <c r="C179" s="23" t="s">
        <v>3827</v>
      </c>
      <c r="D179" s="26">
        <v>43734</v>
      </c>
      <c r="E179" s="58">
        <v>6889.7</v>
      </c>
      <c r="F179" s="32" t="s">
        <v>1090</v>
      </c>
    </row>
    <row r="180" spans="1:6" ht="39" customHeight="1" x14ac:dyDescent="0.25">
      <c r="A180" s="21" t="s">
        <v>3828</v>
      </c>
      <c r="B180" s="22" t="s">
        <v>156</v>
      </c>
      <c r="C180" s="22" t="s">
        <v>3829</v>
      </c>
      <c r="D180" s="33">
        <v>43734</v>
      </c>
      <c r="E180" s="60">
        <v>7351.2</v>
      </c>
      <c r="F180" s="34" t="s">
        <v>1090</v>
      </c>
    </row>
    <row r="181" spans="1:6" ht="48.75" customHeight="1" x14ac:dyDescent="0.25">
      <c r="A181" s="24" t="s">
        <v>3830</v>
      </c>
      <c r="B181" s="23" t="s">
        <v>160</v>
      </c>
      <c r="C181" s="23" t="s">
        <v>3831</v>
      </c>
      <c r="D181" s="26">
        <v>43734</v>
      </c>
      <c r="E181" s="58">
        <v>6356.3</v>
      </c>
      <c r="F181" s="32" t="s">
        <v>1090</v>
      </c>
    </row>
    <row r="182" spans="1:6" ht="37.5" customHeight="1" x14ac:dyDescent="0.25">
      <c r="A182" s="21" t="s">
        <v>3832</v>
      </c>
      <c r="B182" s="22" t="s">
        <v>3479</v>
      </c>
      <c r="C182" s="22" t="s">
        <v>3777</v>
      </c>
      <c r="D182" s="33">
        <v>43734</v>
      </c>
      <c r="E182" s="60">
        <v>6354.2</v>
      </c>
      <c r="F182" s="34" t="s">
        <v>1090</v>
      </c>
    </row>
    <row r="183" spans="1:6" ht="44.25" customHeight="1" x14ac:dyDescent="0.25">
      <c r="A183" s="24" t="s">
        <v>3833</v>
      </c>
      <c r="B183" s="23" t="s">
        <v>3481</v>
      </c>
      <c r="C183" s="23" t="s">
        <v>3777</v>
      </c>
      <c r="D183" s="26">
        <v>43734</v>
      </c>
      <c r="E183" s="58">
        <v>16029.2</v>
      </c>
      <c r="F183" s="32" t="s">
        <v>1090</v>
      </c>
    </row>
    <row r="184" spans="1:6" ht="37.5" customHeight="1" x14ac:dyDescent="0.25">
      <c r="A184" s="21" t="s">
        <v>3834</v>
      </c>
      <c r="B184" s="22" t="s">
        <v>3483</v>
      </c>
      <c r="C184" s="22" t="s">
        <v>3777</v>
      </c>
      <c r="D184" s="33">
        <v>43734</v>
      </c>
      <c r="E184" s="60">
        <v>23929.5</v>
      </c>
      <c r="F184" s="34" t="s">
        <v>1090</v>
      </c>
    </row>
    <row r="185" spans="1:6" ht="32.25" customHeight="1" x14ac:dyDescent="0.25">
      <c r="A185" s="24" t="s">
        <v>3835</v>
      </c>
      <c r="B185" s="23" t="s">
        <v>3181</v>
      </c>
      <c r="C185" s="23" t="s">
        <v>3777</v>
      </c>
      <c r="D185" s="26">
        <v>43734</v>
      </c>
      <c r="E185" s="58">
        <v>5537.6</v>
      </c>
      <c r="F185" s="32" t="s">
        <v>1090</v>
      </c>
    </row>
    <row r="186" spans="1:6" ht="39.75" customHeight="1" x14ac:dyDescent="0.25">
      <c r="A186" s="21" t="s">
        <v>3836</v>
      </c>
      <c r="B186" s="22" t="s">
        <v>3273</v>
      </c>
      <c r="C186" s="22" t="s">
        <v>3777</v>
      </c>
      <c r="D186" s="33">
        <v>43734</v>
      </c>
      <c r="E186" s="60">
        <v>6079.1</v>
      </c>
      <c r="F186" s="34" t="s">
        <v>1090</v>
      </c>
    </row>
    <row r="187" spans="1:6" ht="35.25" customHeight="1" x14ac:dyDescent="0.25">
      <c r="A187" s="24" t="s">
        <v>3837</v>
      </c>
      <c r="B187" s="23" t="s">
        <v>3185</v>
      </c>
      <c r="C187" s="23" t="s">
        <v>3777</v>
      </c>
      <c r="D187" s="26">
        <v>43734</v>
      </c>
      <c r="E187" s="58">
        <v>6354.2</v>
      </c>
      <c r="F187" s="32" t="s">
        <v>1090</v>
      </c>
    </row>
    <row r="188" spans="1:6" ht="25.5" customHeight="1" x14ac:dyDescent="0.25">
      <c r="A188" s="21" t="s">
        <v>3838</v>
      </c>
      <c r="B188" s="22" t="s">
        <v>3201</v>
      </c>
      <c r="C188" s="22" t="s">
        <v>3777</v>
      </c>
      <c r="D188" s="33">
        <v>43734</v>
      </c>
      <c r="E188" s="60">
        <v>16029.2</v>
      </c>
      <c r="F188" s="34" t="s">
        <v>1090</v>
      </c>
    </row>
    <row r="189" spans="1:6" x14ac:dyDescent="0.25">
      <c r="A189" s="24" t="s">
        <v>3839</v>
      </c>
      <c r="B189" s="23" t="s">
        <v>3275</v>
      </c>
      <c r="C189" s="23" t="s">
        <v>3777</v>
      </c>
      <c r="D189" s="26">
        <v>43734</v>
      </c>
      <c r="E189" s="58">
        <v>6354.2</v>
      </c>
      <c r="F189" s="32" t="s">
        <v>1090</v>
      </c>
    </row>
    <row r="190" spans="1:6" x14ac:dyDescent="0.25">
      <c r="A190" s="21" t="s">
        <v>3840</v>
      </c>
      <c r="B190" s="22" t="s">
        <v>3296</v>
      </c>
      <c r="C190" s="22" t="s">
        <v>3777</v>
      </c>
      <c r="D190" s="33">
        <v>43734</v>
      </c>
      <c r="E190" s="60">
        <v>16029.2</v>
      </c>
      <c r="F190" s="34" t="s">
        <v>1090</v>
      </c>
    </row>
    <row r="191" spans="1:6" ht="25.5" customHeight="1" x14ac:dyDescent="0.25">
      <c r="A191" s="24" t="s">
        <v>3841</v>
      </c>
      <c r="B191" s="23" t="s">
        <v>3281</v>
      </c>
      <c r="C191" s="23" t="s">
        <v>3777</v>
      </c>
      <c r="D191" s="26">
        <v>43734</v>
      </c>
      <c r="E191" s="58">
        <v>9572.6</v>
      </c>
      <c r="F191" s="32" t="s">
        <v>1090</v>
      </c>
    </row>
    <row r="192" spans="1:6" x14ac:dyDescent="0.25">
      <c r="A192" s="21" t="s">
        <v>3842</v>
      </c>
      <c r="B192" s="22" t="s">
        <v>3283</v>
      </c>
      <c r="C192" s="22" t="s">
        <v>3777</v>
      </c>
      <c r="D192" s="33">
        <v>43734</v>
      </c>
      <c r="E192" s="60">
        <v>6354.3</v>
      </c>
      <c r="F192" s="34" t="s">
        <v>1090</v>
      </c>
    </row>
    <row r="193" spans="1:6" ht="63" customHeight="1" x14ac:dyDescent="0.25">
      <c r="A193" s="24" t="s">
        <v>3843</v>
      </c>
      <c r="B193" s="23" t="s">
        <v>3285</v>
      </c>
      <c r="C193" s="23" t="s">
        <v>3777</v>
      </c>
      <c r="D193" s="26">
        <v>43734</v>
      </c>
      <c r="E193" s="58">
        <v>6354.3</v>
      </c>
      <c r="F193" s="32" t="s">
        <v>1090</v>
      </c>
    </row>
    <row r="194" spans="1:6" ht="45.75" customHeight="1" x14ac:dyDescent="0.25">
      <c r="A194" s="21" t="s">
        <v>3844</v>
      </c>
      <c r="B194" s="22" t="s">
        <v>3288</v>
      </c>
      <c r="C194" s="22" t="s">
        <v>3845</v>
      </c>
      <c r="D194" s="33">
        <v>43734</v>
      </c>
      <c r="E194" s="60">
        <v>2175.37</v>
      </c>
      <c r="F194" s="34" t="s">
        <v>1090</v>
      </c>
    </row>
    <row r="195" spans="1:6" ht="50.25" customHeight="1" x14ac:dyDescent="0.25">
      <c r="A195" s="24" t="s">
        <v>3846</v>
      </c>
      <c r="B195" s="23" t="s">
        <v>119</v>
      </c>
      <c r="C195" s="23" t="s">
        <v>3847</v>
      </c>
      <c r="D195" s="26">
        <v>43734</v>
      </c>
      <c r="E195" s="58">
        <v>3885</v>
      </c>
      <c r="F195" s="32" t="s">
        <v>1090</v>
      </c>
    </row>
    <row r="196" spans="1:6" ht="39" customHeight="1" x14ac:dyDescent="0.25">
      <c r="A196" s="21" t="s">
        <v>3848</v>
      </c>
      <c r="B196" s="22" t="s">
        <v>187</v>
      </c>
      <c r="C196" s="22" t="s">
        <v>3849</v>
      </c>
      <c r="D196" s="33">
        <v>43734</v>
      </c>
      <c r="E196" s="60">
        <v>5056.3</v>
      </c>
      <c r="F196" s="34" t="s">
        <v>1090</v>
      </c>
    </row>
    <row r="197" spans="1:6" ht="22.5" customHeight="1" x14ac:dyDescent="0.25">
      <c r="A197" s="24" t="s">
        <v>3850</v>
      </c>
      <c r="B197" s="23" t="s">
        <v>3119</v>
      </c>
      <c r="C197" s="23" t="s">
        <v>3119</v>
      </c>
      <c r="D197" s="26">
        <v>43734</v>
      </c>
      <c r="E197" s="58">
        <v>0</v>
      </c>
      <c r="F197" s="32" t="s">
        <v>1090</v>
      </c>
    </row>
    <row r="198" spans="1:6" x14ac:dyDescent="0.25">
      <c r="A198" s="21" t="s">
        <v>3851</v>
      </c>
      <c r="B198" s="22" t="s">
        <v>3852</v>
      </c>
      <c r="C198" s="22" t="s">
        <v>3777</v>
      </c>
      <c r="D198" s="33">
        <v>43734</v>
      </c>
      <c r="E198" s="60">
        <v>14142</v>
      </c>
      <c r="F198" s="34" t="s">
        <v>1090</v>
      </c>
    </row>
    <row r="199" spans="1:6" ht="40.5" customHeight="1" x14ac:dyDescent="0.25">
      <c r="A199" s="24" t="s">
        <v>3853</v>
      </c>
      <c r="B199" s="23" t="s">
        <v>3854</v>
      </c>
      <c r="C199" s="23" t="s">
        <v>3777</v>
      </c>
      <c r="D199" s="26">
        <v>43734</v>
      </c>
      <c r="E199" s="58">
        <v>6494.4</v>
      </c>
      <c r="F199" s="32" t="s">
        <v>1090</v>
      </c>
    </row>
    <row r="200" spans="1:6" x14ac:dyDescent="0.25">
      <c r="A200" s="21" t="s">
        <v>3855</v>
      </c>
      <c r="B200" s="22" t="s">
        <v>3856</v>
      </c>
      <c r="C200" s="22" t="s">
        <v>3777</v>
      </c>
      <c r="D200" s="33">
        <v>43734</v>
      </c>
      <c r="E200" s="60">
        <v>6788.2</v>
      </c>
      <c r="F200" s="34" t="s">
        <v>1090</v>
      </c>
    </row>
    <row r="201" spans="1:6" x14ac:dyDescent="0.25">
      <c r="A201" s="24" t="s">
        <v>3857</v>
      </c>
      <c r="B201" s="23" t="s">
        <v>3858</v>
      </c>
      <c r="C201" s="23" t="s">
        <v>3777</v>
      </c>
      <c r="D201" s="26">
        <v>43734</v>
      </c>
      <c r="E201" s="58">
        <v>5392</v>
      </c>
      <c r="F201" s="32" t="s">
        <v>1090</v>
      </c>
    </row>
    <row r="202" spans="1:6" x14ac:dyDescent="0.25">
      <c r="A202" s="21" t="s">
        <v>3859</v>
      </c>
      <c r="B202" s="22" t="s">
        <v>3860</v>
      </c>
      <c r="C202" s="22" t="s">
        <v>3777</v>
      </c>
      <c r="D202" s="33">
        <v>43734</v>
      </c>
      <c r="E202" s="60">
        <v>7448.1</v>
      </c>
      <c r="F202" s="34" t="s">
        <v>1090</v>
      </c>
    </row>
    <row r="203" spans="1:6" ht="28.5" x14ac:dyDescent="0.25">
      <c r="A203" s="24" t="s">
        <v>2823</v>
      </c>
      <c r="B203" s="23" t="s">
        <v>3861</v>
      </c>
      <c r="C203" s="23" t="s">
        <v>3861</v>
      </c>
      <c r="D203" s="26">
        <v>43738</v>
      </c>
      <c r="E203" s="58">
        <v>57400</v>
      </c>
      <c r="F203" s="32" t="s">
        <v>1090</v>
      </c>
    </row>
    <row r="204" spans="1:6" ht="15.75" thickBot="1" x14ac:dyDescent="0.3">
      <c r="A204" s="48"/>
      <c r="B204" s="52"/>
      <c r="C204" s="49"/>
      <c r="D204" s="50"/>
      <c r="E204" s="63"/>
      <c r="F204" s="30"/>
    </row>
    <row r="205" spans="1:6" x14ac:dyDescent="0.25">
      <c r="A205" s="48"/>
      <c r="B205" s="49"/>
      <c r="C205" s="49"/>
      <c r="D205" s="50"/>
      <c r="F205" s="30"/>
    </row>
    <row r="206" spans="1:6" ht="24.75" customHeight="1" x14ac:dyDescent="0.25">
      <c r="A206" s="48"/>
      <c r="B206" s="49"/>
      <c r="C206" s="49"/>
      <c r="D206" s="50"/>
      <c r="F206" s="30"/>
    </row>
    <row r="207" spans="1:6" ht="15" customHeight="1" x14ac:dyDescent="0.25">
      <c r="A207" s="48"/>
      <c r="B207" s="49"/>
      <c r="C207" s="49"/>
      <c r="D207" s="50"/>
      <c r="F207" s="30"/>
    </row>
    <row r="208" spans="1:6" x14ac:dyDescent="0.25">
      <c r="A208" s="48"/>
      <c r="B208" s="49"/>
      <c r="C208" s="49"/>
      <c r="D208" s="50"/>
      <c r="F208" s="30"/>
    </row>
    <row r="209" spans="1:6" x14ac:dyDescent="0.25">
      <c r="A209" s="48"/>
      <c r="B209" s="49"/>
      <c r="C209" s="49"/>
      <c r="D209" s="50"/>
      <c r="F209" s="30"/>
    </row>
    <row r="210" spans="1:6" x14ac:dyDescent="0.25">
      <c r="A210" s="48"/>
      <c r="B210" s="49"/>
      <c r="C210" s="49"/>
      <c r="D210" s="50"/>
      <c r="F210" s="30"/>
    </row>
    <row r="211" spans="1:6" x14ac:dyDescent="0.25">
      <c r="A211" s="48"/>
      <c r="B211" s="49"/>
      <c r="C211" s="49"/>
      <c r="D211" s="50"/>
      <c r="F211" s="30"/>
    </row>
    <row r="212" spans="1:6" x14ac:dyDescent="0.25">
      <c r="A212" s="48"/>
      <c r="B212" s="49"/>
      <c r="C212" s="49"/>
      <c r="D212" s="50"/>
      <c r="F212" s="30"/>
    </row>
    <row r="213" spans="1:6" x14ac:dyDescent="0.25">
      <c r="A213" s="48"/>
      <c r="B213" s="49"/>
      <c r="C213" s="49"/>
      <c r="D213" s="50"/>
      <c r="F213" s="30"/>
    </row>
    <row r="214" spans="1:6" x14ac:dyDescent="0.25">
      <c r="A214" s="48"/>
      <c r="B214" s="49"/>
      <c r="C214" s="49"/>
      <c r="D214" s="50"/>
      <c r="F214" s="30"/>
    </row>
    <row r="215" spans="1:6" x14ac:dyDescent="0.25">
      <c r="A215" s="48"/>
      <c r="B215" s="49"/>
      <c r="C215" s="49"/>
      <c r="D215" s="50"/>
      <c r="E215" s="30"/>
      <c r="F215" s="30"/>
    </row>
    <row r="216" spans="1:6" x14ac:dyDescent="0.25">
      <c r="A216" s="48"/>
      <c r="B216" s="49"/>
      <c r="C216" s="49"/>
      <c r="D216" s="50"/>
      <c r="E216" s="30"/>
      <c r="F216" s="30"/>
    </row>
    <row r="217" spans="1:6" x14ac:dyDescent="0.25">
      <c r="A217" s="48"/>
      <c r="B217" s="49"/>
      <c r="C217" s="49"/>
      <c r="D217" s="50"/>
      <c r="E217" s="30"/>
      <c r="F217" s="30"/>
    </row>
    <row r="218" spans="1:6" x14ac:dyDescent="0.25">
      <c r="A218" s="48"/>
      <c r="B218" s="49"/>
      <c r="C218" s="49"/>
      <c r="D218" s="50"/>
      <c r="E218" s="30"/>
      <c r="F218" s="30"/>
    </row>
    <row r="219" spans="1:6" ht="22.5" customHeight="1" x14ac:dyDescent="0.25">
      <c r="A219" s="48"/>
      <c r="B219" s="49"/>
      <c r="C219" s="49"/>
      <c r="D219" s="50"/>
      <c r="E219" s="30"/>
      <c r="F219" s="30"/>
    </row>
    <row r="220" spans="1:6" ht="20.25" customHeight="1" x14ac:dyDescent="0.25">
      <c r="A220" s="48"/>
      <c r="B220" s="49"/>
      <c r="C220" s="49"/>
      <c r="D220" s="50"/>
      <c r="E220" s="30"/>
      <c r="F220" s="30"/>
    </row>
    <row r="221" spans="1:6" ht="28.5" customHeight="1" x14ac:dyDescent="0.25">
      <c r="A221" s="48"/>
      <c r="B221" s="49"/>
      <c r="C221" s="49"/>
      <c r="D221" s="50"/>
      <c r="E221" s="30"/>
      <c r="F221" s="30"/>
    </row>
    <row r="222" spans="1:6" ht="30.75" customHeight="1" x14ac:dyDescent="0.25">
      <c r="A222" s="48"/>
      <c r="B222" s="49"/>
      <c r="C222" s="49"/>
      <c r="D222" s="50"/>
      <c r="E222" s="30"/>
      <c r="F222" s="30"/>
    </row>
    <row r="223" spans="1:6" ht="28.5" customHeight="1" x14ac:dyDescent="0.25">
      <c r="A223" s="48"/>
      <c r="B223" s="49"/>
      <c r="C223" s="49"/>
      <c r="D223" s="50"/>
      <c r="E223" s="30"/>
      <c r="F223" s="30"/>
    </row>
    <row r="224" spans="1:6" ht="16.5" customHeight="1" x14ac:dyDescent="0.25">
      <c r="A224" s="48"/>
      <c r="B224" s="49"/>
      <c r="C224" s="49"/>
      <c r="D224" s="50"/>
      <c r="E224" s="30"/>
      <c r="F224" s="30"/>
    </row>
    <row r="225" spans="1:6" ht="20.25" customHeight="1" x14ac:dyDescent="0.25">
      <c r="A225" s="48"/>
      <c r="B225" s="49"/>
      <c r="C225" s="49"/>
      <c r="D225" s="50"/>
      <c r="E225" s="30"/>
      <c r="F225" s="30"/>
    </row>
    <row r="226" spans="1:6" ht="26.25" customHeight="1" x14ac:dyDescent="0.25">
      <c r="A226" s="48"/>
      <c r="B226" s="49"/>
      <c r="C226" s="49"/>
      <c r="D226" s="50"/>
      <c r="E226" s="30"/>
      <c r="F226" s="30"/>
    </row>
    <row r="227" spans="1:6" ht="21.75" customHeight="1" x14ac:dyDescent="0.25">
      <c r="A227" s="48"/>
      <c r="B227" s="49"/>
      <c r="C227" s="49"/>
      <c r="D227" s="50"/>
      <c r="E227" s="30"/>
      <c r="F227" s="30"/>
    </row>
    <row r="228" spans="1:6" ht="30.75" customHeight="1" x14ac:dyDescent="0.25">
      <c r="A228" s="48"/>
      <c r="B228" s="49"/>
      <c r="C228" s="49"/>
      <c r="D228" s="50"/>
      <c r="E228" s="30"/>
      <c r="F228" s="30"/>
    </row>
    <row r="229" spans="1:6" ht="27.75" customHeight="1" x14ac:dyDescent="0.25">
      <c r="A229" s="48"/>
      <c r="B229" s="49"/>
      <c r="C229" s="49"/>
      <c r="D229" s="50"/>
      <c r="E229" s="30"/>
      <c r="F229" s="30"/>
    </row>
    <row r="230" spans="1:6" x14ac:dyDescent="0.25">
      <c r="A230" s="48"/>
      <c r="B230" s="49"/>
      <c r="C230" s="49"/>
      <c r="D230" s="50"/>
      <c r="E230" s="30"/>
      <c r="F230" s="30"/>
    </row>
    <row r="231" spans="1:6" x14ac:dyDescent="0.25">
      <c r="A231" s="48"/>
      <c r="B231" s="49"/>
      <c r="C231" s="49"/>
      <c r="D231" s="50"/>
      <c r="E231" s="30"/>
      <c r="F231" s="30"/>
    </row>
    <row r="232" spans="1:6" x14ac:dyDescent="0.25">
      <c r="A232" s="48"/>
      <c r="B232" s="49"/>
      <c r="C232" s="49"/>
      <c r="D232" s="50"/>
      <c r="E232" s="30"/>
      <c r="F232" s="30"/>
    </row>
    <row r="233" spans="1:6" ht="22.5" customHeight="1" x14ac:dyDescent="0.25">
      <c r="A233" s="48"/>
      <c r="B233" s="49"/>
      <c r="C233" s="49"/>
      <c r="D233" s="50"/>
      <c r="E233" s="30"/>
      <c r="F233" s="30"/>
    </row>
    <row r="234" spans="1:6" ht="28.5" customHeight="1" x14ac:dyDescent="0.25">
      <c r="A234" s="48"/>
      <c r="B234" s="49"/>
      <c r="C234" s="49"/>
      <c r="D234" s="50"/>
      <c r="E234" s="30"/>
      <c r="F234" s="30"/>
    </row>
    <row r="235" spans="1:6" ht="22.5" customHeight="1" x14ac:dyDescent="0.25">
      <c r="A235" s="48"/>
      <c r="B235" s="49"/>
      <c r="C235" s="49"/>
      <c r="D235" s="50"/>
      <c r="E235" s="30"/>
      <c r="F235" s="30"/>
    </row>
    <row r="236" spans="1:6" ht="21.75" customHeight="1" x14ac:dyDescent="0.25">
      <c r="A236" s="48"/>
      <c r="B236" s="49"/>
      <c r="C236" s="49"/>
      <c r="D236" s="50"/>
      <c r="E236" s="30"/>
      <c r="F236" s="30"/>
    </row>
    <row r="237" spans="1:6" ht="20.25" customHeight="1" x14ac:dyDescent="0.25">
      <c r="A237" s="48"/>
      <c r="B237" s="49"/>
      <c r="C237" s="49"/>
      <c r="D237" s="50"/>
      <c r="E237" s="30"/>
      <c r="F237" s="30"/>
    </row>
    <row r="238" spans="1:6" ht="19.5" customHeight="1" x14ac:dyDescent="0.25">
      <c r="A238" s="48"/>
      <c r="B238" s="49"/>
      <c r="C238" s="49"/>
      <c r="D238" s="50"/>
      <c r="E238" s="30"/>
      <c r="F238" s="30"/>
    </row>
    <row r="239" spans="1:6" ht="21.75" customHeight="1" x14ac:dyDescent="0.25">
      <c r="A239" s="48"/>
      <c r="B239" s="49"/>
      <c r="C239" s="49"/>
      <c r="D239" s="50"/>
      <c r="E239" s="30"/>
      <c r="F239" s="30"/>
    </row>
    <row r="240" spans="1:6" ht="23.25" customHeight="1" x14ac:dyDescent="0.25">
      <c r="A240" s="48"/>
      <c r="B240" s="49"/>
      <c r="C240" s="49"/>
      <c r="D240" s="50"/>
      <c r="E240" s="30"/>
      <c r="F240" s="30"/>
    </row>
    <row r="241" spans="1:6" x14ac:dyDescent="0.25">
      <c r="A241" s="48"/>
      <c r="B241" s="49"/>
      <c r="C241" s="49"/>
      <c r="D241" s="50"/>
      <c r="E241" s="30"/>
      <c r="F241" s="30"/>
    </row>
    <row r="242" spans="1:6" ht="26.25" customHeight="1" x14ac:dyDescent="0.25">
      <c r="A242" s="48"/>
      <c r="B242" s="49"/>
      <c r="C242" s="49"/>
      <c r="D242" s="50"/>
      <c r="E242" s="30"/>
      <c r="F242" s="30"/>
    </row>
    <row r="243" spans="1:6" ht="24" customHeight="1" x14ac:dyDescent="0.25">
      <c r="A243" s="48"/>
      <c r="B243" s="49"/>
      <c r="C243" s="49"/>
      <c r="D243" s="50"/>
      <c r="E243" s="30"/>
      <c r="F243" s="30"/>
    </row>
    <row r="244" spans="1:6" ht="26.25" customHeight="1" x14ac:dyDescent="0.25">
      <c r="A244" s="48"/>
      <c r="B244" s="49"/>
      <c r="C244" s="49"/>
      <c r="D244" s="50"/>
      <c r="E244" s="30"/>
      <c r="F244" s="30"/>
    </row>
    <row r="245" spans="1:6" x14ac:dyDescent="0.25">
      <c r="A245" s="48"/>
      <c r="B245" s="49"/>
      <c r="C245" s="49"/>
      <c r="D245" s="50"/>
      <c r="E245" s="30"/>
      <c r="F245" s="30"/>
    </row>
    <row r="246" spans="1:6" x14ac:dyDescent="0.25">
      <c r="A246" s="48"/>
      <c r="B246" s="49"/>
      <c r="C246" s="49"/>
      <c r="D246" s="50"/>
      <c r="E246" s="30"/>
      <c r="F246" s="30"/>
    </row>
    <row r="247" spans="1:6" x14ac:dyDescent="0.25">
      <c r="A247" s="48"/>
      <c r="B247" s="49"/>
      <c r="C247" s="49"/>
      <c r="D247" s="50"/>
      <c r="E247" s="30"/>
      <c r="F247" s="30"/>
    </row>
    <row r="248" spans="1:6" x14ac:dyDescent="0.25">
      <c r="A248" s="48"/>
      <c r="B248" s="49"/>
      <c r="C248" s="49"/>
      <c r="D248" s="50"/>
      <c r="E248" s="30"/>
      <c r="F248" s="30"/>
    </row>
    <row r="249" spans="1:6" ht="28.5" customHeight="1" x14ac:dyDescent="0.25">
      <c r="A249" s="48"/>
      <c r="B249" s="49"/>
      <c r="C249" s="49"/>
      <c r="D249" s="50"/>
      <c r="E249" s="30"/>
      <c r="F249" s="30"/>
    </row>
    <row r="250" spans="1:6" ht="25.5" customHeight="1" x14ac:dyDescent="0.25">
      <c r="A250" s="48"/>
      <c r="B250" s="49"/>
      <c r="C250" s="49"/>
      <c r="D250" s="50"/>
      <c r="E250" s="30"/>
      <c r="F250" s="30"/>
    </row>
    <row r="251" spans="1:6" x14ac:dyDescent="0.25">
      <c r="A251" s="48"/>
      <c r="B251" s="49"/>
      <c r="C251" s="49"/>
      <c r="D251" s="50"/>
      <c r="E251" s="30"/>
      <c r="F251" s="30"/>
    </row>
    <row r="252" spans="1:6" ht="23.25" customHeight="1" x14ac:dyDescent="0.25">
      <c r="A252" s="48"/>
      <c r="B252" s="49"/>
      <c r="C252" s="49"/>
      <c r="D252" s="50"/>
      <c r="E252" s="30"/>
      <c r="F252" s="30"/>
    </row>
    <row r="253" spans="1:6" ht="25.5" customHeight="1" x14ac:dyDescent="0.25">
      <c r="A253" s="48"/>
      <c r="B253" s="49"/>
      <c r="C253" s="49"/>
      <c r="D253" s="50"/>
      <c r="E253" s="30"/>
      <c r="F253" s="30"/>
    </row>
    <row r="254" spans="1:6" ht="21.75" customHeight="1" x14ac:dyDescent="0.25">
      <c r="A254" s="48"/>
      <c r="B254" s="49"/>
      <c r="C254" s="49"/>
      <c r="D254" s="50"/>
      <c r="E254" s="30"/>
      <c r="F254" s="30"/>
    </row>
    <row r="255" spans="1:6" x14ac:dyDescent="0.25">
      <c r="A255" s="48"/>
      <c r="B255" s="49"/>
      <c r="C255" s="49"/>
      <c r="D255" s="50"/>
      <c r="E255" s="30"/>
      <c r="F255" s="30"/>
    </row>
    <row r="256" spans="1:6" ht="25.5" customHeight="1" x14ac:dyDescent="0.25">
      <c r="A256" s="48"/>
      <c r="B256" s="49"/>
      <c r="C256" s="49"/>
      <c r="D256" s="50"/>
      <c r="E256" s="30"/>
      <c r="F256" s="30"/>
    </row>
    <row r="257" spans="1:6" ht="25.5" customHeight="1" x14ac:dyDescent="0.25">
      <c r="A257" s="48"/>
      <c r="B257" s="49"/>
      <c r="C257" s="49"/>
      <c r="D257" s="50"/>
      <c r="E257" s="30"/>
      <c r="F257" s="30"/>
    </row>
    <row r="258" spans="1:6" ht="24" customHeight="1" x14ac:dyDescent="0.25">
      <c r="A258" s="48"/>
      <c r="B258" s="49"/>
      <c r="C258" s="49"/>
      <c r="D258" s="50"/>
      <c r="E258" s="30"/>
      <c r="F258" s="30"/>
    </row>
    <row r="259" spans="1:6" ht="27" customHeight="1" x14ac:dyDescent="0.25">
      <c r="A259" s="48"/>
      <c r="B259" s="49"/>
      <c r="C259" s="49"/>
      <c r="D259" s="50"/>
      <c r="E259" s="30"/>
      <c r="F259" s="30"/>
    </row>
    <row r="260" spans="1:6" x14ac:dyDescent="0.25">
      <c r="A260" s="48"/>
      <c r="B260" s="49"/>
      <c r="C260" s="49"/>
      <c r="D260" s="50"/>
      <c r="E260" s="30"/>
      <c r="F260" s="30"/>
    </row>
    <row r="261" spans="1:6" x14ac:dyDescent="0.25">
      <c r="A261" s="48"/>
      <c r="B261" s="49"/>
      <c r="C261" s="49"/>
      <c r="D261" s="50"/>
      <c r="E261" s="30"/>
      <c r="F261" s="30"/>
    </row>
    <row r="262" spans="1:6" ht="26.25" customHeight="1" x14ac:dyDescent="0.25">
      <c r="A262" s="48"/>
      <c r="B262" s="49"/>
      <c r="C262" s="49"/>
      <c r="D262" s="50"/>
      <c r="E262" s="30"/>
      <c r="F262" s="30"/>
    </row>
    <row r="263" spans="1:6" x14ac:dyDescent="0.25">
      <c r="A263" s="48"/>
      <c r="B263" s="49"/>
      <c r="C263" s="49"/>
      <c r="D263" s="50"/>
      <c r="E263" s="30"/>
      <c r="F263" s="30"/>
    </row>
    <row r="264" spans="1:6" x14ac:dyDescent="0.25">
      <c r="A264" s="48"/>
      <c r="B264" s="49"/>
      <c r="C264" s="49"/>
      <c r="D264" s="50"/>
      <c r="E264" s="30"/>
      <c r="F264" s="30"/>
    </row>
    <row r="265" spans="1:6" x14ac:dyDescent="0.25">
      <c r="A265" s="48"/>
      <c r="B265" s="49"/>
      <c r="C265" s="49"/>
      <c r="D265" s="50"/>
      <c r="E265" s="30"/>
      <c r="F265" s="30"/>
    </row>
    <row r="266" spans="1:6" ht="15" customHeight="1" x14ac:dyDescent="0.25">
      <c r="A266" s="48"/>
      <c r="B266" s="49"/>
      <c r="C266" s="49"/>
      <c r="D266" s="50"/>
      <c r="E266" s="30"/>
      <c r="F266" s="30"/>
    </row>
    <row r="267" spans="1:6" x14ac:dyDescent="0.25">
      <c r="A267" s="48"/>
      <c r="B267" s="49"/>
      <c r="C267" s="49"/>
      <c r="D267" s="50"/>
      <c r="E267" s="30"/>
      <c r="F267" s="30"/>
    </row>
    <row r="268" spans="1:6" ht="27.75" customHeight="1" x14ac:dyDescent="0.25">
      <c r="A268" s="48"/>
      <c r="B268" s="49"/>
      <c r="C268" s="49"/>
      <c r="D268" s="50"/>
      <c r="E268" s="30"/>
      <c r="F268" s="30"/>
    </row>
    <row r="269" spans="1:6" x14ac:dyDescent="0.25">
      <c r="A269" s="48"/>
      <c r="B269" s="49"/>
      <c r="C269" s="49"/>
      <c r="D269" s="50"/>
      <c r="E269" s="30"/>
      <c r="F269" s="30"/>
    </row>
    <row r="270" spans="1:6" ht="23.25" customHeight="1" x14ac:dyDescent="0.25">
      <c r="A270" s="48"/>
      <c r="B270" s="49"/>
      <c r="C270" s="49"/>
      <c r="D270" s="50"/>
      <c r="E270" s="30"/>
      <c r="F270" s="30"/>
    </row>
    <row r="271" spans="1:6" x14ac:dyDescent="0.25">
      <c r="A271" s="48"/>
      <c r="B271" s="49"/>
      <c r="C271" s="49"/>
      <c r="D271" s="50"/>
      <c r="E271" s="30"/>
      <c r="F271" s="30"/>
    </row>
    <row r="272" spans="1:6" ht="20.25" customHeight="1" x14ac:dyDescent="0.25">
      <c r="A272" s="48"/>
      <c r="B272" s="49"/>
      <c r="C272" s="49"/>
      <c r="D272" s="50"/>
      <c r="E272" s="30"/>
      <c r="F272" s="30"/>
    </row>
    <row r="273" spans="1:6" ht="30" customHeight="1" x14ac:dyDescent="0.25">
      <c r="A273" s="48"/>
      <c r="B273" s="49"/>
      <c r="C273" s="49"/>
      <c r="D273" s="50"/>
      <c r="E273" s="30"/>
      <c r="F273" s="30"/>
    </row>
    <row r="274" spans="1:6" ht="25.5" customHeight="1" x14ac:dyDescent="0.25">
      <c r="A274" s="48"/>
      <c r="B274" s="49"/>
      <c r="C274" s="49"/>
      <c r="D274" s="50"/>
      <c r="E274" s="30"/>
      <c r="F274" s="30"/>
    </row>
    <row r="275" spans="1:6" ht="24" customHeight="1" x14ac:dyDescent="0.25">
      <c r="A275" s="48"/>
      <c r="B275" s="49"/>
      <c r="C275" s="49"/>
      <c r="D275" s="50"/>
      <c r="E275" s="30"/>
      <c r="F275" s="30"/>
    </row>
    <row r="276" spans="1:6" ht="21.75" customHeight="1" x14ac:dyDescent="0.25">
      <c r="A276" s="48"/>
      <c r="B276" s="49"/>
      <c r="C276" s="49"/>
      <c r="D276" s="50"/>
      <c r="E276" s="30"/>
      <c r="F276" s="30"/>
    </row>
    <row r="277" spans="1:6" ht="30" customHeight="1" x14ac:dyDescent="0.25">
      <c r="A277" s="48"/>
      <c r="B277" s="49"/>
      <c r="C277" s="49"/>
      <c r="D277" s="50"/>
      <c r="E277" s="30"/>
      <c r="F277" s="30"/>
    </row>
    <row r="278" spans="1:6" x14ac:dyDescent="0.25">
      <c r="A278" s="48"/>
      <c r="B278" s="49"/>
      <c r="C278" s="49"/>
      <c r="D278" s="50"/>
      <c r="E278" s="30"/>
      <c r="F278" s="30"/>
    </row>
    <row r="279" spans="1:6" ht="20.25" customHeight="1" x14ac:dyDescent="0.25">
      <c r="A279" s="48"/>
      <c r="B279" s="49"/>
      <c r="C279" s="49"/>
      <c r="D279" s="50"/>
      <c r="E279" s="30"/>
      <c r="F279" s="30"/>
    </row>
    <row r="280" spans="1:6" x14ac:dyDescent="0.25">
      <c r="A280" s="48"/>
      <c r="B280" s="49"/>
      <c r="C280" s="49"/>
      <c r="D280" s="50"/>
      <c r="E280" s="30"/>
      <c r="F280" s="30"/>
    </row>
    <row r="281" spans="1:6" x14ac:dyDescent="0.25">
      <c r="A281" s="48"/>
      <c r="B281" s="49"/>
      <c r="C281" s="49"/>
      <c r="D281" s="50"/>
      <c r="E281" s="30"/>
      <c r="F281" s="30"/>
    </row>
    <row r="282" spans="1:6" ht="28.5" customHeight="1" x14ac:dyDescent="0.25">
      <c r="A282" s="48"/>
      <c r="B282" s="49"/>
      <c r="C282" s="49"/>
      <c r="D282" s="50"/>
      <c r="E282" s="30"/>
      <c r="F282" s="30"/>
    </row>
    <row r="283" spans="1:6" x14ac:dyDescent="0.25">
      <c r="A283" s="48"/>
      <c r="B283" s="49"/>
      <c r="C283" s="49"/>
      <c r="D283" s="50"/>
      <c r="E283" s="30"/>
      <c r="F283" s="30"/>
    </row>
    <row r="284" spans="1:6" ht="22.5" customHeight="1" x14ac:dyDescent="0.25">
      <c r="A284" s="48"/>
      <c r="B284" s="49"/>
      <c r="C284" s="49"/>
      <c r="D284" s="50"/>
      <c r="E284" s="30"/>
      <c r="F284" s="30"/>
    </row>
    <row r="285" spans="1:6" ht="32.25" customHeight="1" x14ac:dyDescent="0.25">
      <c r="A285" s="48"/>
      <c r="B285" s="49"/>
      <c r="C285" s="49"/>
      <c r="D285" s="50"/>
      <c r="E285" s="30"/>
      <c r="F285" s="30"/>
    </row>
    <row r="286" spans="1:6" ht="24" customHeight="1" x14ac:dyDescent="0.25">
      <c r="A286" s="48"/>
      <c r="B286" s="49"/>
      <c r="C286" s="49"/>
      <c r="D286" s="50"/>
      <c r="E286" s="30"/>
      <c r="F286" s="30"/>
    </row>
    <row r="287" spans="1:6" ht="18" customHeight="1" x14ac:dyDescent="0.25">
      <c r="A287" s="48"/>
      <c r="B287" s="49"/>
      <c r="C287" s="49"/>
      <c r="D287" s="50"/>
      <c r="E287" s="30"/>
      <c r="F287" s="30"/>
    </row>
    <row r="288" spans="1:6" ht="25.5" customHeight="1" x14ac:dyDescent="0.25">
      <c r="A288" s="48"/>
      <c r="B288" s="49"/>
      <c r="C288" s="49"/>
      <c r="D288" s="50"/>
      <c r="E288" s="30"/>
      <c r="F288" s="30"/>
    </row>
    <row r="289" spans="1:6" ht="20.25" customHeight="1" x14ac:dyDescent="0.25">
      <c r="A289" s="48"/>
      <c r="B289" s="49"/>
      <c r="C289" s="49"/>
      <c r="D289" s="50"/>
      <c r="E289" s="30"/>
      <c r="F289" s="30"/>
    </row>
    <row r="290" spans="1:6" ht="23.25" customHeight="1" x14ac:dyDescent="0.25">
      <c r="A290" s="48"/>
      <c r="B290" s="49"/>
      <c r="C290" s="49"/>
      <c r="D290" s="50"/>
      <c r="E290" s="30"/>
      <c r="F290" s="30"/>
    </row>
    <row r="291" spans="1:6" ht="21" customHeight="1" x14ac:dyDescent="0.25">
      <c r="A291" s="48"/>
      <c r="B291" s="49"/>
      <c r="C291" s="49"/>
      <c r="D291" s="50"/>
      <c r="E291" s="30"/>
      <c r="F291" s="30"/>
    </row>
    <row r="292" spans="1:6" ht="25.5" customHeight="1" x14ac:dyDescent="0.25">
      <c r="A292" s="48"/>
      <c r="B292" s="49"/>
      <c r="C292" s="49"/>
      <c r="D292" s="50"/>
      <c r="E292" s="30"/>
      <c r="F292" s="30"/>
    </row>
    <row r="293" spans="1:6" ht="21.75" customHeight="1" x14ac:dyDescent="0.25">
      <c r="A293" s="48"/>
      <c r="B293" s="49"/>
      <c r="C293" s="49"/>
      <c r="D293" s="50"/>
      <c r="E293" s="30"/>
      <c r="F293" s="30"/>
    </row>
    <row r="294" spans="1:6" ht="24.75" customHeight="1" x14ac:dyDescent="0.25">
      <c r="A294" s="48"/>
      <c r="B294" s="49"/>
      <c r="C294" s="49"/>
      <c r="D294" s="50"/>
      <c r="E294" s="30"/>
      <c r="F294" s="30"/>
    </row>
    <row r="295" spans="1:6" ht="24.75" customHeight="1" x14ac:dyDescent="0.25">
      <c r="A295" s="48"/>
      <c r="B295" s="49"/>
      <c r="C295" s="49"/>
      <c r="D295" s="50"/>
      <c r="E295" s="30"/>
      <c r="F295" s="30"/>
    </row>
    <row r="296" spans="1:6" ht="27.75" customHeight="1" x14ac:dyDescent="0.25">
      <c r="A296" s="48"/>
      <c r="B296" s="49"/>
      <c r="C296" s="49"/>
      <c r="D296" s="50"/>
      <c r="E296" s="30"/>
      <c r="F296" s="30"/>
    </row>
    <row r="297" spans="1:6" ht="24" customHeight="1" x14ac:dyDescent="0.25">
      <c r="A297" s="48"/>
      <c r="B297" s="49"/>
      <c r="C297" s="49"/>
      <c r="D297" s="50"/>
      <c r="E297" s="30"/>
      <c r="F297" s="30"/>
    </row>
    <row r="298" spans="1:6" ht="25.5" customHeight="1" x14ac:dyDescent="0.25">
      <c r="A298" s="48"/>
      <c r="B298" s="49"/>
      <c r="C298" s="49"/>
      <c r="D298" s="50"/>
      <c r="E298" s="30"/>
      <c r="F298" s="30"/>
    </row>
    <row r="299" spans="1:6" ht="22.5" customHeight="1" x14ac:dyDescent="0.25">
      <c r="A299" s="48"/>
      <c r="B299" s="49"/>
      <c r="C299" s="49"/>
      <c r="D299" s="50"/>
      <c r="E299" s="30"/>
      <c r="F299" s="30"/>
    </row>
    <row r="300" spans="1:6" ht="21" customHeight="1" x14ac:dyDescent="0.25">
      <c r="A300" s="48"/>
      <c r="B300" s="49"/>
      <c r="C300" s="49"/>
      <c r="D300" s="50"/>
      <c r="E300" s="30"/>
      <c r="F300" s="30"/>
    </row>
    <row r="301" spans="1:6" ht="17.25" customHeight="1" x14ac:dyDescent="0.25">
      <c r="A301" s="48"/>
      <c r="B301" s="49"/>
      <c r="C301" s="49"/>
      <c r="D301" s="50"/>
      <c r="E301" s="30"/>
      <c r="F301" s="30"/>
    </row>
    <row r="302" spans="1:6" ht="24" customHeight="1" x14ac:dyDescent="0.25">
      <c r="A302" s="48"/>
      <c r="B302" s="49"/>
      <c r="C302" s="49"/>
      <c r="D302" s="50"/>
      <c r="E302" s="30"/>
      <c r="F302" s="30"/>
    </row>
    <row r="303" spans="1:6" ht="27" customHeight="1" x14ac:dyDescent="0.25">
      <c r="A303" s="48"/>
      <c r="B303" s="49"/>
      <c r="C303" s="49"/>
      <c r="D303" s="50"/>
      <c r="E303" s="30"/>
      <c r="F303" s="30"/>
    </row>
    <row r="304" spans="1:6" ht="22.5" customHeight="1" x14ac:dyDescent="0.25">
      <c r="A304" s="48"/>
      <c r="B304" s="49"/>
      <c r="C304" s="49"/>
      <c r="D304" s="50"/>
      <c r="E304" s="30"/>
      <c r="F304" s="30"/>
    </row>
    <row r="305" spans="1:6" ht="24" customHeight="1" x14ac:dyDescent="0.25">
      <c r="A305" s="48"/>
      <c r="B305" s="49"/>
      <c r="C305" s="49"/>
      <c r="D305" s="50"/>
      <c r="E305" s="30"/>
      <c r="F305" s="30"/>
    </row>
    <row r="306" spans="1:6" ht="19.5" customHeight="1" x14ac:dyDescent="0.25">
      <c r="A306" s="48"/>
      <c r="B306" s="49"/>
      <c r="C306" s="49"/>
      <c r="D306" s="50"/>
      <c r="E306" s="30"/>
      <c r="F306" s="30"/>
    </row>
    <row r="307" spans="1:6" ht="20.25" customHeight="1" x14ac:dyDescent="0.25">
      <c r="A307" s="48"/>
      <c r="B307" s="49"/>
      <c r="C307" s="49"/>
      <c r="D307" s="50"/>
      <c r="E307" s="30"/>
      <c r="F307" s="30"/>
    </row>
    <row r="308" spans="1:6" ht="18.75" customHeight="1" x14ac:dyDescent="0.25">
      <c r="A308" s="48"/>
      <c r="B308" s="49"/>
      <c r="C308" s="49"/>
      <c r="D308" s="50"/>
      <c r="E308" s="30"/>
      <c r="F308" s="30"/>
    </row>
    <row r="309" spans="1:6" ht="26.25" customHeight="1" x14ac:dyDescent="0.25">
      <c r="A309" s="48"/>
      <c r="B309" s="49"/>
      <c r="C309" s="49"/>
      <c r="D309" s="50"/>
      <c r="E309" s="30"/>
      <c r="F309" s="30"/>
    </row>
    <row r="310" spans="1:6" ht="23.25" customHeight="1" x14ac:dyDescent="0.25">
      <c r="A310" s="48"/>
      <c r="B310" s="49"/>
      <c r="C310" s="49"/>
      <c r="D310" s="50"/>
      <c r="E310" s="30"/>
      <c r="F310" s="30"/>
    </row>
    <row r="311" spans="1:6" ht="21" customHeight="1" x14ac:dyDescent="0.25">
      <c r="A311" s="48"/>
      <c r="B311" s="49"/>
      <c r="C311" s="49"/>
      <c r="D311" s="50"/>
      <c r="E311" s="30"/>
      <c r="F311" s="30"/>
    </row>
    <row r="312" spans="1:6" ht="18" customHeight="1" x14ac:dyDescent="0.25">
      <c r="A312" s="48"/>
      <c r="B312" s="49"/>
      <c r="C312" s="49"/>
      <c r="D312" s="50"/>
      <c r="E312" s="30"/>
      <c r="F312" s="30"/>
    </row>
    <row r="313" spans="1:6" ht="19.5" customHeight="1" x14ac:dyDescent="0.25">
      <c r="A313" s="48"/>
      <c r="B313" s="49"/>
      <c r="C313" s="49"/>
      <c r="D313" s="50"/>
      <c r="E313" s="30"/>
      <c r="F313" s="30"/>
    </row>
    <row r="314" spans="1:6" ht="20.25" customHeight="1" x14ac:dyDescent="0.25">
      <c r="A314" s="48"/>
      <c r="B314" s="49"/>
      <c r="C314" s="49"/>
      <c r="D314" s="50"/>
      <c r="E314" s="30"/>
      <c r="F314" s="30"/>
    </row>
    <row r="315" spans="1:6" ht="20.25" customHeight="1" x14ac:dyDescent="0.25">
      <c r="A315" s="48"/>
      <c r="B315" s="49"/>
      <c r="C315" s="49"/>
      <c r="D315" s="50"/>
      <c r="E315" s="30"/>
      <c r="F315" s="30"/>
    </row>
    <row r="316" spans="1:6" ht="16.5" customHeight="1" x14ac:dyDescent="0.25">
      <c r="A316" s="48"/>
      <c r="B316" s="49"/>
      <c r="C316" s="49"/>
      <c r="D316" s="50"/>
      <c r="E316" s="30"/>
      <c r="F316" s="30"/>
    </row>
    <row r="317" spans="1:6" ht="18.75" customHeight="1" x14ac:dyDescent="0.25">
      <c r="A317" s="48"/>
      <c r="B317" s="49"/>
      <c r="C317" s="49"/>
      <c r="D317" s="50"/>
      <c r="E317" s="30"/>
      <c r="F317" s="30"/>
    </row>
    <row r="318" spans="1:6" ht="24" customHeight="1" x14ac:dyDescent="0.25">
      <c r="A318" s="48"/>
      <c r="B318" s="49"/>
      <c r="C318" s="49"/>
      <c r="D318" s="50"/>
      <c r="E318" s="30"/>
      <c r="F318" s="30"/>
    </row>
    <row r="319" spans="1:6" ht="25.5" customHeight="1" x14ac:dyDescent="0.25">
      <c r="A319" s="48"/>
      <c r="B319" s="49"/>
      <c r="C319" s="49"/>
      <c r="D319" s="50"/>
      <c r="E319" s="30"/>
      <c r="F319" s="30"/>
    </row>
    <row r="320" spans="1:6" ht="23.25" customHeight="1" x14ac:dyDescent="0.25">
      <c r="A320" s="48"/>
      <c r="B320" s="49"/>
      <c r="C320" s="49"/>
      <c r="D320" s="50"/>
      <c r="E320" s="30"/>
      <c r="F320" s="30"/>
    </row>
    <row r="321" spans="1:6" ht="21" customHeight="1" x14ac:dyDescent="0.25">
      <c r="A321" s="48"/>
      <c r="B321" s="49"/>
      <c r="C321" s="49"/>
      <c r="D321" s="50"/>
      <c r="E321" s="30"/>
      <c r="F321" s="30"/>
    </row>
    <row r="322" spans="1:6" ht="27" customHeight="1" x14ac:dyDescent="0.25">
      <c r="A322" s="48"/>
      <c r="B322" s="49"/>
      <c r="C322" s="49"/>
      <c r="D322" s="50"/>
      <c r="E322" s="30"/>
      <c r="F322" s="30"/>
    </row>
    <row r="323" spans="1:6" ht="21.75" customHeight="1" x14ac:dyDescent="0.25">
      <c r="A323" s="48"/>
      <c r="B323" s="49"/>
      <c r="C323" s="49"/>
      <c r="D323" s="50"/>
      <c r="E323" s="30"/>
      <c r="F323" s="30"/>
    </row>
    <row r="324" spans="1:6" ht="30.75" customHeight="1" x14ac:dyDescent="0.25">
      <c r="A324" s="48"/>
      <c r="B324" s="49"/>
      <c r="C324" s="49"/>
      <c r="D324" s="50"/>
      <c r="E324" s="30"/>
      <c r="F324" s="30"/>
    </row>
    <row r="325" spans="1:6" ht="23.25" customHeight="1" x14ac:dyDescent="0.25">
      <c r="A325" s="48"/>
      <c r="B325" s="49"/>
      <c r="C325" s="49"/>
      <c r="D325" s="50"/>
      <c r="E325" s="30"/>
      <c r="F325" s="30"/>
    </row>
    <row r="326" spans="1:6" ht="23.25" customHeight="1" x14ac:dyDescent="0.25">
      <c r="A326" s="48"/>
      <c r="B326" s="49"/>
      <c r="C326" s="49"/>
      <c r="D326" s="50"/>
      <c r="E326" s="30"/>
      <c r="F326" s="30"/>
    </row>
    <row r="327" spans="1:6" ht="21.75" customHeight="1" x14ac:dyDescent="0.25">
      <c r="A327" s="48"/>
      <c r="B327" s="49"/>
      <c r="C327" s="49"/>
      <c r="D327" s="50"/>
      <c r="E327" s="30"/>
      <c r="F327" s="30"/>
    </row>
    <row r="328" spans="1:6" ht="22.5" customHeight="1" x14ac:dyDescent="0.25">
      <c r="A328" s="48"/>
      <c r="B328" s="49"/>
      <c r="C328" s="49"/>
      <c r="D328" s="50"/>
      <c r="E328" s="30"/>
      <c r="F328" s="30"/>
    </row>
    <row r="329" spans="1:6" ht="24" customHeight="1" x14ac:dyDescent="0.25">
      <c r="A329" s="48"/>
      <c r="B329" s="49"/>
      <c r="C329" s="49"/>
      <c r="D329" s="50"/>
      <c r="E329" s="30"/>
      <c r="F329" s="30"/>
    </row>
    <row r="330" spans="1:6" ht="60.75" customHeight="1" x14ac:dyDescent="0.25">
      <c r="A330" s="48"/>
      <c r="B330" s="49"/>
      <c r="C330" s="49"/>
      <c r="D330" s="50"/>
      <c r="E330" s="30"/>
      <c r="F330" s="30"/>
    </row>
    <row r="331" spans="1:6" ht="57" customHeight="1" x14ac:dyDescent="0.25">
      <c r="A331" s="48"/>
      <c r="B331" s="49"/>
      <c r="C331" s="49"/>
      <c r="D331" s="50"/>
      <c r="E331" s="30"/>
      <c r="F331" s="30"/>
    </row>
    <row r="332" spans="1:6" ht="30" customHeight="1" x14ac:dyDescent="0.25">
      <c r="A332" s="48"/>
      <c r="B332" s="49"/>
      <c r="C332" s="49"/>
      <c r="D332" s="50"/>
      <c r="E332" s="30"/>
      <c r="F332" s="30"/>
    </row>
    <row r="333" spans="1:6" ht="28.5" customHeight="1" x14ac:dyDescent="0.25">
      <c r="A333" s="48"/>
      <c r="B333" s="49"/>
      <c r="C333" s="49"/>
      <c r="D333" s="50"/>
      <c r="E333" s="30"/>
      <c r="F333" s="30"/>
    </row>
    <row r="334" spans="1:6" ht="36.75" customHeight="1" x14ac:dyDescent="0.25">
      <c r="A334" s="48"/>
      <c r="B334" s="49"/>
      <c r="C334" s="49"/>
      <c r="D334" s="50"/>
      <c r="E334" s="30"/>
      <c r="F334" s="30"/>
    </row>
    <row r="335" spans="1:6" x14ac:dyDescent="0.25">
      <c r="A335" s="48"/>
      <c r="B335" s="49"/>
      <c r="C335" s="49"/>
      <c r="D335" s="50"/>
      <c r="E335" s="30"/>
      <c r="F335" s="30"/>
    </row>
    <row r="336" spans="1:6" ht="25.5" customHeight="1" x14ac:dyDescent="0.25">
      <c r="A336" s="48"/>
      <c r="B336" s="49"/>
      <c r="C336" s="49"/>
      <c r="D336" s="50"/>
      <c r="E336" s="30"/>
      <c r="F336" s="30"/>
    </row>
    <row r="337" spans="1:6" ht="31.5" customHeight="1" x14ac:dyDescent="0.25">
      <c r="A337" s="48"/>
      <c r="B337" s="49"/>
      <c r="C337" s="49"/>
      <c r="D337" s="50"/>
      <c r="E337" s="30"/>
      <c r="F337" s="30"/>
    </row>
    <row r="338" spans="1:6" ht="28.5" customHeight="1" x14ac:dyDescent="0.25">
      <c r="A338" s="48"/>
      <c r="B338" s="49"/>
      <c r="C338" s="49"/>
      <c r="D338" s="50"/>
      <c r="E338" s="30"/>
      <c r="F338" s="30"/>
    </row>
    <row r="339" spans="1:6" ht="30.75" customHeight="1" x14ac:dyDescent="0.25">
      <c r="A339" s="48"/>
      <c r="B339" s="49"/>
      <c r="C339" s="49"/>
      <c r="D339" s="50"/>
      <c r="E339" s="30"/>
      <c r="F339" s="30"/>
    </row>
    <row r="340" spans="1:6" ht="36.75" customHeight="1" x14ac:dyDescent="0.25">
      <c r="A340" s="48"/>
      <c r="B340" s="49"/>
      <c r="C340" s="49"/>
      <c r="D340" s="50"/>
      <c r="E340" s="30"/>
      <c r="F340" s="30"/>
    </row>
    <row r="341" spans="1:6" ht="26.25" customHeight="1" x14ac:dyDescent="0.25">
      <c r="A341" s="48"/>
      <c r="B341" s="49"/>
      <c r="C341" s="49"/>
      <c r="D341" s="50"/>
      <c r="E341" s="30"/>
      <c r="F341" s="30"/>
    </row>
    <row r="342" spans="1:6" ht="33" customHeight="1" x14ac:dyDescent="0.25">
      <c r="A342" s="48"/>
      <c r="B342" s="49"/>
      <c r="C342" s="49"/>
      <c r="D342" s="50"/>
      <c r="E342" s="30"/>
      <c r="F342" s="30"/>
    </row>
    <row r="343" spans="1:6" ht="27.75" customHeight="1" x14ac:dyDescent="0.25">
      <c r="A343" s="48"/>
      <c r="B343" s="49"/>
      <c r="C343" s="49"/>
      <c r="D343" s="50"/>
      <c r="E343" s="30"/>
      <c r="F343" s="30"/>
    </row>
    <row r="344" spans="1:6" ht="30.75" customHeight="1" x14ac:dyDescent="0.25">
      <c r="A344" s="48"/>
      <c r="B344" s="49"/>
      <c r="C344" s="49"/>
      <c r="D344" s="50"/>
      <c r="E344" s="30"/>
      <c r="F344" s="30"/>
    </row>
    <row r="345" spans="1:6" ht="27" customHeight="1" x14ac:dyDescent="0.25">
      <c r="A345" s="48"/>
      <c r="B345" s="49"/>
      <c r="C345" s="49"/>
      <c r="D345" s="50"/>
      <c r="E345" s="30"/>
      <c r="F345" s="30"/>
    </row>
    <row r="346" spans="1:6" ht="29.25" customHeight="1" x14ac:dyDescent="0.25">
      <c r="A346" s="48"/>
      <c r="B346" s="49"/>
      <c r="C346" s="49"/>
      <c r="D346" s="50"/>
      <c r="E346" s="30"/>
      <c r="F346" s="30"/>
    </row>
    <row r="347" spans="1:6" ht="38.25" customHeight="1" x14ac:dyDescent="0.25">
      <c r="A347" s="48"/>
      <c r="B347" s="49"/>
      <c r="C347" s="49"/>
      <c r="D347" s="50"/>
      <c r="E347" s="30"/>
      <c r="F347" s="30"/>
    </row>
    <row r="348" spans="1:6" ht="32.25" customHeight="1" x14ac:dyDescent="0.25">
      <c r="A348" s="48"/>
      <c r="B348" s="49"/>
      <c r="C348" s="49"/>
      <c r="D348" s="50"/>
      <c r="E348" s="30"/>
      <c r="F348" s="30"/>
    </row>
    <row r="349" spans="1:6" ht="30" customHeight="1" x14ac:dyDescent="0.25">
      <c r="A349" s="48"/>
      <c r="B349" s="49"/>
      <c r="C349" s="49"/>
      <c r="D349" s="50"/>
      <c r="E349" s="30"/>
      <c r="F349" s="30"/>
    </row>
    <row r="350" spans="1:6" ht="31.5" customHeight="1" x14ac:dyDescent="0.25">
      <c r="A350" s="48"/>
      <c r="B350" s="49"/>
      <c r="C350" s="49"/>
      <c r="D350" s="50"/>
      <c r="E350" s="30"/>
      <c r="F350" s="30"/>
    </row>
    <row r="351" spans="1:6" ht="30.75" customHeight="1" x14ac:dyDescent="0.25">
      <c r="A351" s="48"/>
      <c r="B351" s="49"/>
      <c r="C351" s="49"/>
      <c r="D351" s="50"/>
      <c r="E351" s="30"/>
      <c r="F351" s="30"/>
    </row>
    <row r="352" spans="1:6" ht="30.75" customHeight="1" x14ac:dyDescent="0.25">
      <c r="A352" s="48"/>
      <c r="B352" s="49"/>
      <c r="C352" s="49"/>
      <c r="D352" s="50"/>
      <c r="E352" s="30"/>
      <c r="F352" s="30"/>
    </row>
    <row r="353" spans="1:6" ht="29.25" customHeight="1" x14ac:dyDescent="0.25">
      <c r="A353" s="48"/>
      <c r="B353" s="49"/>
      <c r="C353" s="49"/>
      <c r="D353" s="50"/>
      <c r="E353" s="30"/>
      <c r="F353" s="30"/>
    </row>
    <row r="354" spans="1:6" ht="27.75" customHeight="1" x14ac:dyDescent="0.25">
      <c r="A354" s="48"/>
      <c r="B354" s="49"/>
      <c r="C354" s="49"/>
      <c r="D354" s="50"/>
      <c r="E354" s="30"/>
      <c r="F354" s="30"/>
    </row>
    <row r="355" spans="1:6" ht="28.5" customHeight="1" x14ac:dyDescent="0.25">
      <c r="A355" s="48"/>
      <c r="B355" s="49"/>
      <c r="C355" s="49"/>
      <c r="D355" s="50"/>
      <c r="E355" s="30"/>
      <c r="F355" s="30"/>
    </row>
    <row r="356" spans="1:6" ht="36.75" customHeight="1" x14ac:dyDescent="0.25">
      <c r="A356" s="48"/>
      <c r="B356" s="49"/>
      <c r="C356" s="49"/>
      <c r="D356" s="50"/>
      <c r="E356" s="30"/>
      <c r="F356" s="30"/>
    </row>
    <row r="357" spans="1:6" ht="34.5" customHeight="1" x14ac:dyDescent="0.25">
      <c r="A357" s="48"/>
      <c r="B357" s="49"/>
      <c r="C357" s="49"/>
      <c r="D357" s="50"/>
      <c r="E357" s="30"/>
      <c r="F357" s="30"/>
    </row>
    <row r="358" spans="1:6" ht="35.25" customHeight="1" x14ac:dyDescent="0.25">
      <c r="A358" s="48"/>
      <c r="B358" s="49"/>
      <c r="C358" s="49"/>
      <c r="D358" s="50"/>
      <c r="E358" s="30"/>
      <c r="F358" s="30"/>
    </row>
    <row r="359" spans="1:6" ht="27.75" customHeight="1" x14ac:dyDescent="0.25">
      <c r="A359" s="48"/>
      <c r="B359" s="49"/>
      <c r="C359" s="49"/>
      <c r="D359" s="50"/>
      <c r="E359" s="30"/>
      <c r="F359" s="30"/>
    </row>
    <row r="360" spans="1:6" ht="36" customHeight="1" x14ac:dyDescent="0.25">
      <c r="A360" s="48"/>
      <c r="B360" s="49"/>
      <c r="C360" s="49"/>
      <c r="D360" s="50"/>
      <c r="E360" s="30"/>
      <c r="F360" s="30"/>
    </row>
    <row r="361" spans="1:6" ht="30" customHeight="1" x14ac:dyDescent="0.25">
      <c r="A361" s="48"/>
      <c r="B361" s="49"/>
      <c r="C361" s="49"/>
      <c r="D361" s="50"/>
      <c r="E361" s="30"/>
      <c r="F361" s="30"/>
    </row>
    <row r="362" spans="1:6" ht="45.75" customHeight="1" x14ac:dyDescent="0.25">
      <c r="A362" s="48"/>
      <c r="B362" s="49"/>
      <c r="C362" s="49"/>
      <c r="D362" s="50"/>
      <c r="E362" s="30"/>
      <c r="F362" s="30"/>
    </row>
    <row r="363" spans="1:6" ht="43.5" customHeight="1" x14ac:dyDescent="0.25">
      <c r="A363" s="48"/>
      <c r="B363" s="49"/>
      <c r="C363" s="49"/>
      <c r="D363" s="50"/>
      <c r="E363" s="30"/>
      <c r="F363" s="30"/>
    </row>
    <row r="364" spans="1:6" ht="40.5" customHeight="1" x14ac:dyDescent="0.25">
      <c r="A364" s="48"/>
      <c r="B364" s="49"/>
      <c r="C364" s="49"/>
      <c r="D364" s="50"/>
      <c r="E364" s="30"/>
      <c r="F364" s="30"/>
    </row>
    <row r="365" spans="1:6" ht="41.25" customHeight="1" x14ac:dyDescent="0.25">
      <c r="A365" s="48"/>
      <c r="B365" s="49"/>
      <c r="C365" s="49"/>
      <c r="D365" s="50"/>
      <c r="E365" s="30"/>
      <c r="F365" s="30"/>
    </row>
    <row r="366" spans="1:6" ht="41.25" customHeight="1" x14ac:dyDescent="0.25">
      <c r="A366" s="48"/>
      <c r="B366" s="49"/>
      <c r="C366" s="49"/>
      <c r="D366" s="50"/>
      <c r="E366" s="30"/>
      <c r="F366" s="30"/>
    </row>
    <row r="367" spans="1:6" ht="42.75" customHeight="1" x14ac:dyDescent="0.25">
      <c r="A367" s="48"/>
      <c r="B367" s="49"/>
      <c r="C367" s="49"/>
      <c r="D367" s="50"/>
      <c r="E367" s="30"/>
      <c r="F367" s="30"/>
    </row>
    <row r="368" spans="1:6" ht="39" customHeight="1" x14ac:dyDescent="0.25">
      <c r="A368" s="48"/>
      <c r="B368" s="49"/>
      <c r="C368" s="49"/>
      <c r="D368" s="50"/>
      <c r="E368" s="30"/>
      <c r="F368" s="30"/>
    </row>
    <row r="369" spans="1:6" ht="39.75" customHeight="1" x14ac:dyDescent="0.25">
      <c r="A369" s="48"/>
      <c r="B369" s="49"/>
      <c r="C369" s="49"/>
      <c r="D369" s="50"/>
      <c r="E369" s="30"/>
      <c r="F369" s="30"/>
    </row>
    <row r="370" spans="1:6" ht="34.5" customHeight="1" x14ac:dyDescent="0.25">
      <c r="A370" s="48"/>
      <c r="B370" s="49"/>
      <c r="C370" s="49"/>
      <c r="D370" s="50"/>
      <c r="E370" s="30"/>
      <c r="F370" s="30"/>
    </row>
    <row r="371" spans="1:6" ht="40.5" customHeight="1" x14ac:dyDescent="0.25">
      <c r="A371" s="48"/>
      <c r="B371" s="49"/>
      <c r="C371" s="49"/>
      <c r="D371" s="50"/>
      <c r="E371" s="30"/>
      <c r="F371" s="30"/>
    </row>
    <row r="372" spans="1:6" ht="45.75" customHeight="1" x14ac:dyDescent="0.25">
      <c r="A372" s="48"/>
      <c r="B372" s="49"/>
      <c r="C372" s="49"/>
      <c r="D372" s="50"/>
      <c r="E372" s="30"/>
      <c r="F372" s="30"/>
    </row>
    <row r="373" spans="1:6" ht="42.75" customHeight="1" x14ac:dyDescent="0.25">
      <c r="A373" s="48"/>
      <c r="B373" s="49"/>
      <c r="C373" s="49"/>
      <c r="D373" s="50"/>
      <c r="E373" s="30"/>
      <c r="F373" s="30"/>
    </row>
    <row r="374" spans="1:6" ht="46.5" customHeight="1" x14ac:dyDescent="0.25">
      <c r="A374" s="48"/>
      <c r="B374" s="49"/>
      <c r="C374" s="49"/>
      <c r="D374" s="50"/>
      <c r="E374" s="30"/>
      <c r="F374" s="30"/>
    </row>
    <row r="375" spans="1:6" ht="54.75" customHeight="1" x14ac:dyDescent="0.25">
      <c r="A375" s="48"/>
      <c r="B375" s="49"/>
      <c r="C375" s="49"/>
      <c r="D375" s="50"/>
      <c r="E375" s="30"/>
      <c r="F375" s="30"/>
    </row>
    <row r="376" spans="1:6" ht="51" customHeight="1" x14ac:dyDescent="0.25">
      <c r="A376" s="48"/>
      <c r="B376" s="49"/>
      <c r="C376" s="49"/>
      <c r="D376" s="50"/>
      <c r="E376" s="30"/>
      <c r="F376" s="30"/>
    </row>
    <row r="377" spans="1:6" ht="38.25" customHeight="1" x14ac:dyDescent="0.25">
      <c r="A377" s="48"/>
      <c r="B377" s="49"/>
      <c r="C377" s="49"/>
      <c r="D377" s="50"/>
      <c r="E377" s="30"/>
      <c r="F377" s="30"/>
    </row>
    <row r="378" spans="1:6" ht="39" customHeight="1" x14ac:dyDescent="0.25">
      <c r="A378" s="48"/>
      <c r="B378" s="49"/>
      <c r="C378" s="49"/>
      <c r="D378" s="50"/>
      <c r="E378" s="30"/>
      <c r="F378" s="30"/>
    </row>
    <row r="379" spans="1:6" ht="34.5" customHeight="1" x14ac:dyDescent="0.25">
      <c r="A379" s="48"/>
      <c r="B379" s="49"/>
      <c r="C379" s="49"/>
      <c r="D379" s="50"/>
      <c r="E379" s="30"/>
      <c r="F379" s="30"/>
    </row>
    <row r="380" spans="1:6" ht="40.5" customHeight="1" x14ac:dyDescent="0.25">
      <c r="A380" s="48"/>
      <c r="B380" s="49"/>
      <c r="C380" s="49"/>
      <c r="D380" s="50"/>
      <c r="E380" s="30"/>
      <c r="F380" s="30"/>
    </row>
    <row r="381" spans="1:6" ht="35.25" customHeight="1" x14ac:dyDescent="0.25">
      <c r="A381" s="48"/>
      <c r="B381" s="49"/>
      <c r="C381" s="49"/>
      <c r="D381" s="50"/>
      <c r="E381" s="30"/>
      <c r="F381" s="30"/>
    </row>
    <row r="382" spans="1:6" ht="37.5" customHeight="1" x14ac:dyDescent="0.25">
      <c r="A382" s="48"/>
      <c r="B382" s="49"/>
      <c r="C382" s="49"/>
      <c r="D382" s="50"/>
      <c r="E382" s="30"/>
      <c r="F382" s="30"/>
    </row>
    <row r="383" spans="1:6" ht="33" customHeight="1" x14ac:dyDescent="0.25">
      <c r="A383" s="48"/>
      <c r="B383" s="49"/>
      <c r="C383" s="49"/>
      <c r="D383" s="50"/>
      <c r="E383" s="30"/>
      <c r="F383" s="30"/>
    </row>
    <row r="384" spans="1:6" ht="34.5" customHeight="1" x14ac:dyDescent="0.25">
      <c r="A384" s="48"/>
      <c r="B384" s="49"/>
      <c r="C384" s="49"/>
      <c r="D384" s="50"/>
      <c r="E384" s="30"/>
      <c r="F384" s="30"/>
    </row>
    <row r="385" spans="1:6" ht="42.75" customHeight="1" x14ac:dyDescent="0.25">
      <c r="A385" s="48"/>
      <c r="B385" s="49"/>
      <c r="C385" s="49"/>
      <c r="D385" s="50"/>
      <c r="E385" s="30"/>
      <c r="F385" s="30"/>
    </row>
    <row r="386" spans="1:6" ht="36" customHeight="1" x14ac:dyDescent="0.25">
      <c r="A386" s="48"/>
      <c r="B386" s="49"/>
      <c r="C386" s="49"/>
      <c r="D386" s="50"/>
      <c r="E386" s="30"/>
      <c r="F386" s="30"/>
    </row>
    <row r="387" spans="1:6" ht="39" customHeight="1" x14ac:dyDescent="0.25">
      <c r="A387" s="48"/>
      <c r="B387" s="49"/>
      <c r="C387" s="49"/>
      <c r="D387" s="50"/>
      <c r="E387" s="30"/>
      <c r="F387" s="30"/>
    </row>
    <row r="388" spans="1:6" ht="36.75" customHeight="1" x14ac:dyDescent="0.25">
      <c r="A388" s="48"/>
      <c r="B388" s="49"/>
      <c r="C388" s="49"/>
      <c r="D388" s="50"/>
      <c r="E388" s="30"/>
      <c r="F388" s="30"/>
    </row>
    <row r="389" spans="1:6" ht="36" customHeight="1" x14ac:dyDescent="0.25">
      <c r="A389" s="48"/>
      <c r="B389" s="49"/>
      <c r="C389" s="49"/>
      <c r="D389" s="50"/>
      <c r="E389" s="30"/>
      <c r="F389" s="30"/>
    </row>
    <row r="390" spans="1:6" ht="30" customHeight="1" x14ac:dyDescent="0.25">
      <c r="A390" s="48"/>
      <c r="B390" s="49"/>
      <c r="C390" s="49"/>
      <c r="D390" s="50"/>
      <c r="E390" s="30"/>
      <c r="F390" s="30"/>
    </row>
    <row r="391" spans="1:6" ht="37.5" customHeight="1" x14ac:dyDescent="0.25">
      <c r="A391" s="48"/>
      <c r="B391" s="49"/>
      <c r="C391" s="49"/>
      <c r="D391" s="50"/>
      <c r="E391" s="30"/>
      <c r="F391" s="30"/>
    </row>
    <row r="392" spans="1:6" ht="35.25" customHeight="1" x14ac:dyDescent="0.25">
      <c r="A392" s="48"/>
      <c r="B392" s="49"/>
      <c r="C392" s="49"/>
      <c r="D392" s="50"/>
      <c r="E392" s="30"/>
      <c r="F392" s="30"/>
    </row>
    <row r="393" spans="1:6" ht="38.25" customHeight="1" x14ac:dyDescent="0.25">
      <c r="A393" s="48"/>
      <c r="B393" s="49"/>
      <c r="C393" s="49"/>
      <c r="D393" s="50"/>
      <c r="E393" s="30"/>
      <c r="F393" s="30"/>
    </row>
    <row r="394" spans="1:6" ht="40.5" customHeight="1" x14ac:dyDescent="0.25">
      <c r="A394" s="48"/>
      <c r="B394" s="49"/>
      <c r="C394" s="49"/>
      <c r="D394" s="50"/>
      <c r="E394" s="30"/>
      <c r="F394" s="30"/>
    </row>
    <row r="395" spans="1:6" ht="42.75" customHeight="1" x14ac:dyDescent="0.25">
      <c r="A395" s="44"/>
      <c r="B395" s="45"/>
      <c r="C395" s="45"/>
      <c r="D395" s="46"/>
      <c r="E395" s="47"/>
      <c r="F395" s="47"/>
    </row>
    <row r="396" spans="1:6" ht="31.5" customHeight="1" x14ac:dyDescent="0.25">
      <c r="A396" s="41"/>
      <c r="B396" s="42"/>
      <c r="C396" s="42"/>
      <c r="D396" s="43"/>
      <c r="E396" s="29"/>
      <c r="F396" s="29"/>
    </row>
    <row r="397" spans="1:6" ht="40.5" customHeight="1" x14ac:dyDescent="0.25">
      <c r="A397" s="41"/>
      <c r="B397" s="42"/>
      <c r="C397" s="42"/>
      <c r="D397" s="43"/>
      <c r="E397" s="29"/>
      <c r="F397" s="29"/>
    </row>
    <row r="398" spans="1:6" ht="34.5" customHeight="1" x14ac:dyDescent="0.25">
      <c r="A398" s="41"/>
      <c r="B398" s="42"/>
      <c r="C398" s="42"/>
      <c r="D398" s="43"/>
      <c r="E398" s="29"/>
      <c r="F398" s="29"/>
    </row>
    <row r="399" spans="1:6" ht="33" customHeight="1" x14ac:dyDescent="0.25">
      <c r="A399" s="41"/>
      <c r="B399" s="42"/>
      <c r="C399" s="42"/>
      <c r="D399" s="43"/>
      <c r="E399" s="29"/>
      <c r="F399" s="29"/>
    </row>
    <row r="400" spans="1:6" ht="38.25" customHeight="1" x14ac:dyDescent="0.25">
      <c r="A400" s="41"/>
      <c r="B400" s="42"/>
      <c r="C400" s="42"/>
      <c r="D400" s="43"/>
      <c r="E400" s="29"/>
      <c r="F400" s="29"/>
    </row>
    <row r="401" spans="1:6" ht="32.25" customHeight="1" x14ac:dyDescent="0.25">
      <c r="A401" s="41"/>
      <c r="B401" s="42"/>
      <c r="C401" s="42"/>
      <c r="D401" s="43"/>
      <c r="E401" s="29"/>
      <c r="F401" s="29"/>
    </row>
    <row r="402" spans="1:6" ht="37.5" customHeight="1" x14ac:dyDescent="0.25">
      <c r="A402" s="41"/>
      <c r="B402" s="42"/>
      <c r="C402" s="42"/>
      <c r="D402" s="43"/>
      <c r="E402" s="29"/>
      <c r="F402" s="29"/>
    </row>
    <row r="403" spans="1:6" ht="38.25" customHeight="1" x14ac:dyDescent="0.25">
      <c r="A403" s="41"/>
      <c r="B403" s="42"/>
      <c r="C403" s="42"/>
      <c r="D403" s="43"/>
      <c r="E403" s="29"/>
      <c r="F403" s="29"/>
    </row>
    <row r="404" spans="1:6" ht="43.5" customHeight="1" x14ac:dyDescent="0.25">
      <c r="A404" s="41"/>
      <c r="B404" s="42"/>
      <c r="C404" s="42"/>
      <c r="D404" s="43"/>
      <c r="E404" s="29"/>
      <c r="F404" s="29"/>
    </row>
    <row r="405" spans="1:6" ht="45" customHeight="1" x14ac:dyDescent="0.25">
      <c r="A405" s="41"/>
      <c r="B405" s="42"/>
      <c r="C405" s="42"/>
      <c r="D405" s="43"/>
      <c r="E405" s="29"/>
      <c r="F405" s="29"/>
    </row>
    <row r="406" spans="1:6" ht="48" customHeight="1" x14ac:dyDescent="0.25">
      <c r="A406" s="41"/>
      <c r="B406" s="42"/>
      <c r="C406" s="42"/>
      <c r="D406" s="43"/>
      <c r="E406" s="29"/>
      <c r="F406" s="29"/>
    </row>
    <row r="407" spans="1:6" ht="47.25" customHeight="1" x14ac:dyDescent="0.25">
      <c r="A407" s="41"/>
      <c r="B407" s="42"/>
      <c r="C407" s="42"/>
      <c r="D407" s="43"/>
      <c r="E407" s="29"/>
      <c r="F407" s="29"/>
    </row>
    <row r="408" spans="1:6" ht="42.75" customHeight="1" x14ac:dyDescent="0.25">
      <c r="A408" s="41"/>
      <c r="B408" s="42"/>
      <c r="C408" s="42"/>
      <c r="D408" s="43"/>
      <c r="E408" s="29"/>
      <c r="F408" s="29"/>
    </row>
    <row r="409" spans="1:6" ht="39.75" customHeight="1" x14ac:dyDescent="0.25">
      <c r="A409" s="41"/>
      <c r="B409" s="42"/>
      <c r="C409" s="42"/>
      <c r="D409" s="43"/>
      <c r="E409" s="29"/>
      <c r="F409" s="29"/>
    </row>
    <row r="410" spans="1:6" ht="42.75" customHeight="1" x14ac:dyDescent="0.25">
      <c r="A410" s="41"/>
      <c r="B410" s="42"/>
      <c r="C410" s="42"/>
      <c r="D410" s="43"/>
      <c r="E410" s="29"/>
      <c r="F410" s="29"/>
    </row>
    <row r="411" spans="1:6" ht="43.5" customHeight="1" x14ac:dyDescent="0.25">
      <c r="A411" s="41"/>
      <c r="B411" s="42"/>
      <c r="C411" s="42"/>
      <c r="D411" s="43"/>
      <c r="E411" s="29"/>
      <c r="F411" s="29"/>
    </row>
    <row r="412" spans="1:6" ht="42.75" customHeight="1" x14ac:dyDescent="0.25">
      <c r="A412" s="41"/>
      <c r="B412" s="42"/>
      <c r="C412" s="42"/>
      <c r="D412" s="43"/>
      <c r="E412" s="29"/>
      <c r="F412" s="29"/>
    </row>
    <row r="413" spans="1:6" ht="46.5" customHeight="1" x14ac:dyDescent="0.25">
      <c r="A413" s="41"/>
      <c r="B413" s="42"/>
      <c r="C413" s="42"/>
      <c r="D413" s="43"/>
      <c r="E413" s="29"/>
      <c r="F413" s="29"/>
    </row>
    <row r="414" spans="1:6" ht="34.5" customHeight="1" x14ac:dyDescent="0.25">
      <c r="A414" s="41"/>
      <c r="B414" s="42"/>
      <c r="C414" s="42"/>
      <c r="D414" s="43"/>
      <c r="E414" s="29"/>
      <c r="F414" s="29"/>
    </row>
    <row r="415" spans="1:6" ht="39" customHeight="1" x14ac:dyDescent="0.25">
      <c r="A415" s="41"/>
      <c r="B415" s="42"/>
      <c r="C415" s="42"/>
      <c r="D415" s="43"/>
      <c r="E415" s="29"/>
      <c r="F415" s="29"/>
    </row>
    <row r="416" spans="1:6" ht="33.75" customHeight="1" x14ac:dyDescent="0.25">
      <c r="A416" s="41"/>
      <c r="B416" s="42"/>
      <c r="C416" s="42"/>
      <c r="D416" s="43"/>
      <c r="E416" s="29"/>
      <c r="F416" s="29"/>
    </row>
    <row r="417" spans="1:6" ht="33" customHeight="1" x14ac:dyDescent="0.25">
      <c r="A417" s="41"/>
      <c r="B417" s="42"/>
      <c r="C417" s="42"/>
      <c r="D417" s="43"/>
      <c r="E417" s="29"/>
      <c r="F417" s="29"/>
    </row>
    <row r="418" spans="1:6" x14ac:dyDescent="0.25">
      <c r="A418" s="41"/>
      <c r="B418" s="42"/>
      <c r="C418" s="42"/>
      <c r="D418" s="43"/>
      <c r="E418" s="29"/>
      <c r="F418" s="29"/>
    </row>
    <row r="419" spans="1:6" x14ac:dyDescent="0.25">
      <c r="A419" s="41"/>
      <c r="B419" s="42"/>
      <c r="C419" s="42"/>
      <c r="D419" s="43"/>
      <c r="E419" s="29"/>
      <c r="F419" s="29"/>
    </row>
    <row r="420" spans="1:6" x14ac:dyDescent="0.25">
      <c r="A420" s="41"/>
      <c r="B420" s="42"/>
      <c r="C420" s="42"/>
      <c r="D420" s="43"/>
      <c r="E420" s="29"/>
      <c r="F420" s="29"/>
    </row>
    <row r="421" spans="1:6" x14ac:dyDescent="0.25">
      <c r="A421" s="41"/>
      <c r="B421" s="42"/>
      <c r="C421" s="42"/>
      <c r="D421" s="43"/>
      <c r="E421" s="29"/>
      <c r="F421" s="29"/>
    </row>
    <row r="422" spans="1:6" x14ac:dyDescent="0.25">
      <c r="A422" s="41"/>
      <c r="B422" s="42"/>
      <c r="C422" s="42"/>
      <c r="D422" s="43"/>
      <c r="E422" s="29"/>
      <c r="F422" s="29"/>
    </row>
    <row r="423" spans="1:6" x14ac:dyDescent="0.25">
      <c r="A423" s="41"/>
      <c r="B423" s="42"/>
      <c r="C423" s="42"/>
      <c r="D423" s="43"/>
      <c r="E423" s="29"/>
      <c r="F423" s="29"/>
    </row>
    <row r="424" spans="1:6" x14ac:dyDescent="0.25">
      <c r="A424" s="41"/>
      <c r="B424" s="42"/>
      <c r="C424" s="42"/>
      <c r="D424" s="43"/>
      <c r="E424" s="29"/>
      <c r="F424" s="29"/>
    </row>
    <row r="425" spans="1:6" x14ac:dyDescent="0.25">
      <c r="A425" s="41"/>
      <c r="B425" s="42"/>
      <c r="C425" s="42"/>
      <c r="D425" s="43"/>
      <c r="E425" s="29"/>
      <c r="F425" s="29"/>
    </row>
    <row r="426" spans="1:6" x14ac:dyDescent="0.25">
      <c r="A426" s="41"/>
      <c r="B426" s="42"/>
      <c r="C426" s="42"/>
      <c r="D426" s="43"/>
      <c r="E426" s="29"/>
      <c r="F426" s="29"/>
    </row>
    <row r="427" spans="1:6" x14ac:dyDescent="0.25">
      <c r="A427" s="41"/>
      <c r="B427" s="42"/>
      <c r="C427" s="42"/>
      <c r="D427" s="43"/>
      <c r="E427" s="29"/>
      <c r="F427" s="29"/>
    </row>
    <row r="428" spans="1:6" ht="38.25" customHeight="1" x14ac:dyDescent="0.25">
      <c r="A428" s="41"/>
      <c r="B428" s="42"/>
      <c r="C428" s="42"/>
      <c r="D428" s="43"/>
      <c r="E428" s="29"/>
      <c r="F428" s="29"/>
    </row>
    <row r="429" spans="1:6" x14ac:dyDescent="0.25">
      <c r="A429" s="41"/>
      <c r="B429" s="42"/>
      <c r="C429" s="42"/>
      <c r="D429" s="43"/>
      <c r="E429" s="29"/>
      <c r="F429" s="29"/>
    </row>
    <row r="430" spans="1:6" ht="34.5" customHeight="1" x14ac:dyDescent="0.25">
      <c r="A430" s="41"/>
      <c r="B430" s="42"/>
      <c r="C430" s="42"/>
      <c r="D430" s="43"/>
      <c r="E430" s="29"/>
      <c r="F430" s="29"/>
    </row>
    <row r="431" spans="1:6" x14ac:dyDescent="0.25">
      <c r="A431" s="41"/>
      <c r="B431" s="42"/>
      <c r="C431" s="42"/>
      <c r="D431" s="43"/>
      <c r="E431" s="29"/>
      <c r="F431" s="29"/>
    </row>
    <row r="432" spans="1:6" ht="36" customHeight="1" x14ac:dyDescent="0.25">
      <c r="A432" s="41"/>
      <c r="B432" s="42"/>
      <c r="C432" s="42"/>
      <c r="D432" s="43"/>
      <c r="E432" s="29"/>
      <c r="F432" s="29"/>
    </row>
    <row r="433" spans="1:6" x14ac:dyDescent="0.25">
      <c r="A433" s="41"/>
      <c r="B433" s="42"/>
      <c r="C433" s="42"/>
      <c r="D433" s="43"/>
      <c r="E433" s="29"/>
      <c r="F433" s="29"/>
    </row>
    <row r="434" spans="1:6" ht="31.5" customHeight="1" x14ac:dyDescent="0.25">
      <c r="A434" s="41"/>
      <c r="B434" s="42"/>
      <c r="C434" s="42"/>
      <c r="D434" s="43"/>
      <c r="E434" s="29"/>
      <c r="F434" s="29"/>
    </row>
    <row r="435" spans="1:6" ht="39.75" customHeight="1" x14ac:dyDescent="0.25">
      <c r="A435" s="41"/>
      <c r="B435" s="42"/>
      <c r="C435" s="42"/>
      <c r="D435" s="43"/>
      <c r="E435" s="29"/>
      <c r="F435" s="29"/>
    </row>
    <row r="436" spans="1:6" ht="34.5" customHeight="1" x14ac:dyDescent="0.25">
      <c r="A436" s="41"/>
      <c r="B436" s="42"/>
      <c r="C436" s="42"/>
      <c r="D436" s="43"/>
      <c r="E436" s="29"/>
      <c r="F436" s="29"/>
    </row>
    <row r="437" spans="1:6" ht="33" customHeight="1" x14ac:dyDescent="0.25">
      <c r="A437" s="41"/>
      <c r="B437" s="42"/>
      <c r="C437" s="42"/>
      <c r="D437" s="43"/>
      <c r="E437" s="29"/>
      <c r="F437" s="29"/>
    </row>
    <row r="438" spans="1:6" x14ac:dyDescent="0.25">
      <c r="A438" s="41"/>
      <c r="B438" s="42"/>
      <c r="C438" s="42"/>
      <c r="D438" s="43"/>
      <c r="E438" s="29"/>
      <c r="F438" s="29"/>
    </row>
    <row r="439" spans="1:6" x14ac:dyDescent="0.25">
      <c r="A439" s="41"/>
      <c r="B439" s="42"/>
      <c r="C439" s="42"/>
      <c r="D439" s="43"/>
      <c r="E439" s="29"/>
      <c r="F439" s="29"/>
    </row>
    <row r="440" spans="1:6" ht="33" customHeight="1" x14ac:dyDescent="0.25">
      <c r="A440" s="41"/>
      <c r="B440" s="42"/>
      <c r="C440" s="42"/>
      <c r="D440" s="43"/>
      <c r="E440" s="29"/>
      <c r="F440" s="29"/>
    </row>
    <row r="441" spans="1:6" ht="25.5" customHeight="1" x14ac:dyDescent="0.25">
      <c r="A441" s="41"/>
      <c r="B441" s="42"/>
      <c r="C441" s="42"/>
      <c r="D441" s="43"/>
      <c r="E441" s="29"/>
      <c r="F441" s="29"/>
    </row>
    <row r="442" spans="1:6" ht="29.25" customHeight="1" x14ac:dyDescent="0.25">
      <c r="A442" s="41"/>
      <c r="B442" s="42"/>
      <c r="C442" s="42"/>
      <c r="D442" s="43"/>
      <c r="E442" s="29"/>
      <c r="F442" s="29"/>
    </row>
    <row r="443" spans="1:6" ht="32.25" customHeight="1" x14ac:dyDescent="0.25">
      <c r="A443" s="41"/>
      <c r="B443" s="42"/>
      <c r="C443" s="42"/>
      <c r="D443" s="43"/>
      <c r="E443" s="29"/>
      <c r="F443" s="29"/>
    </row>
    <row r="444" spans="1:6" ht="48.75" customHeight="1" x14ac:dyDescent="0.25">
      <c r="A444" s="41"/>
      <c r="B444" s="42"/>
      <c r="C444" s="42"/>
      <c r="D444" s="43"/>
      <c r="E444" s="29"/>
      <c r="F444" s="29"/>
    </row>
    <row r="445" spans="1:6" ht="31.5" customHeight="1" x14ac:dyDescent="0.25">
      <c r="A445" s="41"/>
      <c r="B445" s="42"/>
      <c r="C445" s="42"/>
      <c r="D445" s="43"/>
      <c r="E445" s="29"/>
      <c r="F445" s="29"/>
    </row>
    <row r="446" spans="1:6" ht="24.75" customHeight="1" x14ac:dyDescent="0.25">
      <c r="A446" s="41"/>
      <c r="B446" s="42"/>
      <c r="C446" s="42"/>
      <c r="D446" s="43"/>
      <c r="E446" s="29"/>
      <c r="F446" s="29"/>
    </row>
    <row r="447" spans="1:6" ht="30.75" customHeight="1" x14ac:dyDescent="0.25">
      <c r="A447" s="41"/>
      <c r="B447" s="42"/>
      <c r="C447" s="42"/>
      <c r="D447" s="43"/>
      <c r="E447" s="29"/>
      <c r="F447" s="29"/>
    </row>
    <row r="448" spans="1:6" ht="34.5" customHeight="1" x14ac:dyDescent="0.25">
      <c r="A448" s="41"/>
      <c r="B448" s="42"/>
      <c r="C448" s="42"/>
      <c r="D448" s="43"/>
      <c r="E448" s="29"/>
      <c r="F448" s="29"/>
    </row>
    <row r="449" spans="1:6" ht="41.25" customHeight="1" x14ac:dyDescent="0.25">
      <c r="A449" s="41"/>
      <c r="B449" s="42"/>
      <c r="C449" s="42"/>
      <c r="D449" s="43"/>
      <c r="E449" s="29"/>
      <c r="F449" s="29"/>
    </row>
    <row r="450" spans="1:6" ht="43.5" customHeight="1" x14ac:dyDescent="0.25">
      <c r="A450" s="41"/>
      <c r="B450" s="42"/>
      <c r="C450" s="42"/>
      <c r="D450" s="43"/>
      <c r="E450" s="29"/>
      <c r="F450" s="29"/>
    </row>
    <row r="451" spans="1:6" ht="37.5" customHeight="1" x14ac:dyDescent="0.25">
      <c r="A451" s="41"/>
      <c r="B451" s="42"/>
      <c r="C451" s="42"/>
      <c r="D451" s="43"/>
      <c r="E451" s="29"/>
      <c r="F451" s="29"/>
    </row>
    <row r="452" spans="1:6" ht="43.5" customHeight="1" x14ac:dyDescent="0.25">
      <c r="A452" s="41"/>
      <c r="B452" s="42"/>
      <c r="C452" s="42"/>
      <c r="D452" s="43"/>
      <c r="E452" s="29"/>
      <c r="F452" s="29"/>
    </row>
    <row r="453" spans="1:6" ht="40.5" customHeight="1" x14ac:dyDescent="0.25">
      <c r="A453" s="41"/>
      <c r="B453" s="42"/>
      <c r="C453" s="42"/>
      <c r="D453" s="43"/>
      <c r="E453" s="29"/>
      <c r="F453" s="29"/>
    </row>
    <row r="454" spans="1:6" x14ac:dyDescent="0.25">
      <c r="A454" s="41"/>
      <c r="B454" s="42"/>
      <c r="C454" s="42"/>
      <c r="D454" s="43"/>
      <c r="E454" s="29"/>
      <c r="F454" s="29"/>
    </row>
    <row r="455" spans="1:6" ht="44.25" customHeight="1" x14ac:dyDescent="0.25">
      <c r="A455" s="41"/>
      <c r="B455" s="42"/>
      <c r="C455" s="42"/>
      <c r="D455" s="43"/>
      <c r="E455" s="29"/>
      <c r="F455" s="29"/>
    </row>
    <row r="456" spans="1:6" ht="22.5" customHeight="1" x14ac:dyDescent="0.25">
      <c r="A456" s="41"/>
      <c r="B456" s="42"/>
      <c r="C456" s="42"/>
      <c r="D456" s="43"/>
      <c r="E456" s="29"/>
      <c r="F456" s="29"/>
    </row>
    <row r="457" spans="1:6" ht="30" customHeight="1" x14ac:dyDescent="0.25">
      <c r="A457" s="41"/>
      <c r="B457" s="42"/>
      <c r="C457" s="42"/>
      <c r="D457" s="43"/>
      <c r="E457" s="29"/>
      <c r="F457" s="29"/>
    </row>
    <row r="458" spans="1:6" ht="24.75" customHeight="1" x14ac:dyDescent="0.25">
      <c r="A458" s="41"/>
      <c r="B458" s="42"/>
      <c r="C458" s="42"/>
      <c r="D458" s="43"/>
      <c r="E458" s="29"/>
      <c r="F458" s="29"/>
    </row>
    <row r="459" spans="1:6" ht="27" customHeight="1" x14ac:dyDescent="0.25">
      <c r="A459" s="41"/>
      <c r="B459" s="42"/>
      <c r="C459" s="42"/>
      <c r="D459" s="43"/>
      <c r="E459" s="29"/>
      <c r="F459" s="29"/>
    </row>
    <row r="460" spans="1:6" x14ac:dyDescent="0.25">
      <c r="A460" s="41"/>
      <c r="B460" s="42"/>
      <c r="C460" s="42"/>
      <c r="D460" s="43"/>
      <c r="E460" s="29"/>
      <c r="F460" s="29"/>
    </row>
    <row r="461" spans="1:6" ht="42" customHeight="1" x14ac:dyDescent="0.25">
      <c r="A461" s="41"/>
      <c r="B461" s="42"/>
      <c r="C461" s="42"/>
      <c r="D461" s="43"/>
      <c r="E461" s="29"/>
      <c r="F461" s="29"/>
    </row>
    <row r="462" spans="1:6" ht="57.75" customHeight="1" x14ac:dyDescent="0.25">
      <c r="A462" s="41"/>
      <c r="B462" s="42"/>
      <c r="C462" s="42"/>
      <c r="D462" s="43"/>
      <c r="E462" s="29"/>
      <c r="F462" s="29"/>
    </row>
    <row r="463" spans="1:6" ht="88.5" customHeight="1" x14ac:dyDescent="0.25">
      <c r="A463" s="41"/>
      <c r="B463" s="42"/>
      <c r="C463" s="42"/>
      <c r="D463" s="43"/>
      <c r="E463" s="29"/>
      <c r="F463" s="29"/>
    </row>
    <row r="464" spans="1:6" ht="48.75" customHeight="1" x14ac:dyDescent="0.25">
      <c r="A464" s="41"/>
      <c r="B464" s="42"/>
      <c r="C464" s="42"/>
      <c r="D464" s="43"/>
      <c r="E464" s="29"/>
      <c r="F464" s="29"/>
    </row>
    <row r="465" spans="1:6" ht="51.75" customHeight="1" x14ac:dyDescent="0.25">
      <c r="A465" s="41"/>
      <c r="B465" s="42"/>
      <c r="C465" s="42"/>
      <c r="D465" s="43"/>
      <c r="E465" s="29"/>
      <c r="F465" s="29"/>
    </row>
    <row r="466" spans="1:6" ht="37.5" customHeight="1" x14ac:dyDescent="0.25">
      <c r="A466" s="41"/>
      <c r="B466" s="42"/>
      <c r="C466" s="42"/>
      <c r="D466" s="43"/>
      <c r="E466" s="29"/>
      <c r="F466" s="29"/>
    </row>
    <row r="467" spans="1:6" ht="37.5" customHeight="1" x14ac:dyDescent="0.25">
      <c r="A467" s="41"/>
      <c r="B467" s="42"/>
      <c r="C467" s="42"/>
      <c r="D467" s="43"/>
      <c r="E467" s="29"/>
      <c r="F467" s="29"/>
    </row>
    <row r="468" spans="1:6" ht="38.25" customHeight="1" x14ac:dyDescent="0.25">
      <c r="A468" s="41"/>
      <c r="B468" s="42"/>
      <c r="C468" s="42"/>
      <c r="D468" s="43"/>
      <c r="E468" s="29"/>
      <c r="F468" s="29"/>
    </row>
    <row r="469" spans="1:6" ht="36.75" customHeight="1" x14ac:dyDescent="0.25">
      <c r="A469" s="41"/>
      <c r="B469" s="42"/>
      <c r="C469" s="42"/>
      <c r="D469" s="43"/>
      <c r="E469" s="29"/>
      <c r="F469" s="29"/>
    </row>
    <row r="470" spans="1:6" ht="39.75" customHeight="1" x14ac:dyDescent="0.25">
      <c r="A470" s="41"/>
      <c r="B470" s="42"/>
      <c r="C470" s="42"/>
      <c r="D470" s="43"/>
      <c r="E470" s="29"/>
      <c r="F470" s="29"/>
    </row>
    <row r="471" spans="1:6" ht="41.25" customHeight="1" x14ac:dyDescent="0.25">
      <c r="A471" s="41"/>
      <c r="B471" s="42"/>
      <c r="C471" s="42"/>
      <c r="D471" s="43"/>
      <c r="E471" s="29"/>
      <c r="F471" s="29"/>
    </row>
    <row r="472" spans="1:6" ht="54.75" customHeight="1" x14ac:dyDescent="0.25">
      <c r="A472" s="41"/>
      <c r="B472" s="42"/>
      <c r="C472" s="42"/>
      <c r="D472" s="43"/>
      <c r="E472" s="29"/>
      <c r="F472" s="29"/>
    </row>
    <row r="473" spans="1:6" ht="57" customHeight="1" x14ac:dyDescent="0.25">
      <c r="A473" s="41"/>
      <c r="B473" s="42"/>
      <c r="C473" s="42"/>
      <c r="D473" s="43"/>
      <c r="E473" s="29"/>
      <c r="F473" s="29"/>
    </row>
    <row r="474" spans="1:6" ht="125.25" customHeight="1" x14ac:dyDescent="0.25">
      <c r="A474" s="41"/>
      <c r="B474" s="42"/>
      <c r="C474" s="42"/>
      <c r="D474" s="43"/>
      <c r="E474" s="29"/>
      <c r="F474" s="29"/>
    </row>
    <row r="475" spans="1:6" ht="32.25" customHeight="1" x14ac:dyDescent="0.25">
      <c r="A475" s="41"/>
      <c r="B475" s="42"/>
      <c r="C475" s="42"/>
      <c r="D475" s="43"/>
      <c r="E475" s="29"/>
      <c r="F475" s="29"/>
    </row>
    <row r="476" spans="1:6" ht="60.75" customHeight="1" x14ac:dyDescent="0.25">
      <c r="A476" s="41"/>
      <c r="B476" s="42"/>
      <c r="C476" s="42"/>
      <c r="D476" s="43"/>
      <c r="E476" s="29"/>
      <c r="F476" s="29"/>
    </row>
    <row r="477" spans="1:6" ht="42" customHeight="1" x14ac:dyDescent="0.25">
      <c r="A477" s="41"/>
      <c r="B477" s="42"/>
      <c r="C477" s="42"/>
      <c r="D477" s="43"/>
      <c r="E477" s="29"/>
      <c r="F477" s="29"/>
    </row>
    <row r="478" spans="1:6" ht="26.25" customHeight="1" x14ac:dyDescent="0.25">
      <c r="A478" s="41"/>
      <c r="B478" s="42"/>
      <c r="C478" s="42"/>
      <c r="D478" s="43"/>
      <c r="E478" s="29"/>
      <c r="F478" s="29"/>
    </row>
    <row r="479" spans="1:6" ht="30.75" customHeight="1" x14ac:dyDescent="0.25">
      <c r="A479" s="41"/>
      <c r="B479" s="42"/>
      <c r="C479" s="42"/>
      <c r="D479" s="43"/>
      <c r="E479" s="29"/>
      <c r="F479" s="29"/>
    </row>
    <row r="480" spans="1:6" ht="45" customHeight="1" x14ac:dyDescent="0.25">
      <c r="A480" s="41"/>
      <c r="B480" s="42"/>
      <c r="C480" s="42"/>
      <c r="D480" s="43"/>
      <c r="E480" s="29"/>
      <c r="F480" s="29"/>
    </row>
    <row r="481" spans="1:6" ht="81" customHeight="1" x14ac:dyDescent="0.25">
      <c r="A481" s="41"/>
      <c r="B481" s="42"/>
      <c r="C481" s="42"/>
      <c r="D481" s="43"/>
      <c r="E481" s="29"/>
      <c r="F481" s="29"/>
    </row>
    <row r="482" spans="1:6" ht="84.75" customHeight="1" x14ac:dyDescent="0.25">
      <c r="A482" s="41"/>
      <c r="B482" s="42"/>
      <c r="C482" s="42"/>
      <c r="D482" s="43"/>
      <c r="E482" s="29"/>
      <c r="F482" s="29"/>
    </row>
    <row r="483" spans="1:6" ht="32.25" customHeight="1" x14ac:dyDescent="0.25">
      <c r="A483" s="41"/>
      <c r="B483" s="42"/>
      <c r="C483" s="42"/>
      <c r="D483" s="43"/>
      <c r="E483" s="29"/>
      <c r="F483" s="29"/>
    </row>
    <row r="484" spans="1:6" ht="37.5" customHeight="1" x14ac:dyDescent="0.25">
      <c r="A484" s="41"/>
      <c r="B484" s="42"/>
      <c r="C484" s="42"/>
      <c r="D484" s="43"/>
      <c r="E484" s="29"/>
      <c r="F484" s="29"/>
    </row>
    <row r="485" spans="1:6" ht="50.25" customHeight="1" x14ac:dyDescent="0.25">
      <c r="A485" s="41"/>
      <c r="B485" s="42"/>
      <c r="C485" s="42"/>
      <c r="D485" s="43"/>
      <c r="E485" s="29"/>
      <c r="F485" s="29"/>
    </row>
    <row r="486" spans="1:6" ht="26.25" customHeight="1" x14ac:dyDescent="0.25">
      <c r="A486" s="41"/>
      <c r="B486" s="42"/>
      <c r="C486" s="42"/>
      <c r="D486" s="43"/>
      <c r="E486" s="29"/>
      <c r="F486" s="29"/>
    </row>
    <row r="487" spans="1:6" x14ac:dyDescent="0.25">
      <c r="A487" s="41"/>
      <c r="B487" s="42"/>
      <c r="C487" s="42"/>
      <c r="D487" s="43"/>
      <c r="E487" s="29"/>
      <c r="F487" s="29"/>
    </row>
    <row r="488" spans="1:6" x14ac:dyDescent="0.25">
      <c r="A488" s="41"/>
      <c r="B488" s="42"/>
      <c r="C488" s="42"/>
      <c r="D488" s="43"/>
      <c r="E488" s="29"/>
      <c r="F488" s="29"/>
    </row>
    <row r="489" spans="1:6" x14ac:dyDescent="0.25">
      <c r="A489" s="41"/>
      <c r="B489" s="42"/>
      <c r="C489" s="42"/>
      <c r="D489" s="43"/>
      <c r="E489" s="29"/>
      <c r="F489" s="29"/>
    </row>
    <row r="490" spans="1:6" x14ac:dyDescent="0.25">
      <c r="A490" s="41"/>
      <c r="B490" s="42"/>
      <c r="C490" s="42"/>
      <c r="D490" s="43"/>
      <c r="E490" s="29"/>
      <c r="F490" s="29"/>
    </row>
    <row r="491" spans="1:6" ht="31.5" customHeight="1" x14ac:dyDescent="0.25">
      <c r="A491" s="41"/>
      <c r="B491" s="42"/>
      <c r="C491" s="42"/>
      <c r="D491" s="43"/>
      <c r="E491" s="29"/>
      <c r="F491" s="29"/>
    </row>
    <row r="492" spans="1:6" ht="32.25" customHeight="1" x14ac:dyDescent="0.25">
      <c r="A492" s="41"/>
      <c r="B492" s="42"/>
      <c r="C492" s="42"/>
      <c r="D492" s="43"/>
      <c r="E492" s="29"/>
      <c r="F492" s="29"/>
    </row>
    <row r="493" spans="1:6" ht="24.75" customHeight="1" x14ac:dyDescent="0.25">
      <c r="A493" s="41"/>
      <c r="B493" s="42"/>
      <c r="C493" s="42"/>
      <c r="D493" s="43"/>
      <c r="E493" s="29"/>
      <c r="F493" s="29"/>
    </row>
    <row r="494" spans="1:6" ht="29.25" customHeight="1" x14ac:dyDescent="0.25">
      <c r="A494" s="41"/>
      <c r="B494" s="42"/>
      <c r="C494" s="42"/>
      <c r="D494" s="43"/>
      <c r="E494" s="29"/>
      <c r="F494" s="29"/>
    </row>
    <row r="495" spans="1:6" ht="28.5" customHeight="1" x14ac:dyDescent="0.25">
      <c r="A495" s="41"/>
      <c r="B495" s="42"/>
      <c r="C495" s="42"/>
      <c r="D495" s="43"/>
      <c r="E495" s="29"/>
      <c r="F495" s="29"/>
    </row>
    <row r="496" spans="1:6" x14ac:dyDescent="0.25">
      <c r="A496" s="41"/>
      <c r="B496" s="42"/>
      <c r="C496" s="42"/>
      <c r="D496" s="43"/>
      <c r="E496" s="29"/>
      <c r="F496" s="29"/>
    </row>
    <row r="497" spans="1:6" x14ac:dyDescent="0.25">
      <c r="A497" s="41"/>
      <c r="B497" s="42"/>
      <c r="C497" s="42"/>
      <c r="D497" s="43"/>
      <c r="E497" s="29"/>
      <c r="F497" s="29"/>
    </row>
    <row r="498" spans="1:6" x14ac:dyDescent="0.25">
      <c r="A498" s="41"/>
      <c r="B498" s="42"/>
      <c r="C498" s="42"/>
      <c r="D498" s="43"/>
      <c r="E498" s="29"/>
      <c r="F498" s="29"/>
    </row>
    <row r="499" spans="1:6" ht="28.5" customHeight="1" x14ac:dyDescent="0.25">
      <c r="A499" s="41"/>
      <c r="B499" s="42"/>
      <c r="C499" s="42"/>
      <c r="D499" s="43"/>
      <c r="E499" s="29"/>
      <c r="F499" s="29"/>
    </row>
    <row r="500" spans="1:6" x14ac:dyDescent="0.25">
      <c r="A500" s="41"/>
      <c r="B500" s="42"/>
      <c r="C500" s="42"/>
      <c r="D500" s="43"/>
      <c r="E500" s="29"/>
      <c r="F500" s="29"/>
    </row>
    <row r="501" spans="1:6" ht="46.5" customHeight="1" x14ac:dyDescent="0.25">
      <c r="A501" s="41"/>
      <c r="B501" s="42"/>
      <c r="C501" s="42"/>
      <c r="D501" s="43"/>
      <c r="E501" s="29"/>
      <c r="F501" s="29"/>
    </row>
    <row r="502" spans="1:6" ht="42" customHeight="1" x14ac:dyDescent="0.25">
      <c r="A502" s="41"/>
      <c r="B502" s="42"/>
      <c r="C502" s="42"/>
      <c r="D502" s="43"/>
      <c r="E502" s="29"/>
      <c r="F502" s="29"/>
    </row>
    <row r="503" spans="1:6" x14ac:dyDescent="0.25">
      <c r="A503" s="41"/>
      <c r="B503" s="42"/>
      <c r="C503" s="42"/>
      <c r="D503" s="43"/>
      <c r="E503" s="29"/>
      <c r="F503" s="29"/>
    </row>
    <row r="504" spans="1:6" x14ac:dyDescent="0.25">
      <c r="A504" s="41"/>
      <c r="B504" s="42"/>
      <c r="C504" s="42"/>
      <c r="D504" s="43"/>
      <c r="E504" s="29"/>
      <c r="F504" s="29"/>
    </row>
    <row r="505" spans="1:6" ht="44.25" customHeight="1" x14ac:dyDescent="0.25">
      <c r="A505" s="41"/>
      <c r="B505" s="42"/>
      <c r="C505" s="42"/>
      <c r="D505" s="43"/>
      <c r="E505" s="29"/>
      <c r="F505" s="29"/>
    </row>
    <row r="506" spans="1:6" x14ac:dyDescent="0.25">
      <c r="A506" s="41"/>
      <c r="B506" s="42"/>
      <c r="C506" s="42"/>
      <c r="D506" s="43"/>
      <c r="E506" s="29"/>
      <c r="F506" s="29"/>
    </row>
    <row r="507" spans="1:6" ht="45" customHeight="1" x14ac:dyDescent="0.25">
      <c r="A507" s="41"/>
      <c r="B507" s="42"/>
      <c r="C507" s="42"/>
      <c r="D507" s="43"/>
      <c r="E507" s="29"/>
      <c r="F507" s="29"/>
    </row>
    <row r="508" spans="1:6" ht="38.25" customHeight="1" x14ac:dyDescent="0.25">
      <c r="A508" s="41"/>
      <c r="B508" s="42"/>
      <c r="C508" s="42"/>
      <c r="D508" s="43"/>
      <c r="E508" s="29"/>
      <c r="F508" s="29"/>
    </row>
    <row r="509" spans="1:6" ht="28.5" customHeight="1" x14ac:dyDescent="0.25">
      <c r="A509" s="41"/>
      <c r="B509" s="42"/>
      <c r="C509" s="42"/>
      <c r="D509" s="43"/>
      <c r="E509" s="29"/>
      <c r="F509" s="29"/>
    </row>
    <row r="510" spans="1:6" ht="36.75" customHeight="1" x14ac:dyDescent="0.25">
      <c r="A510" s="41"/>
      <c r="B510" s="42"/>
      <c r="C510" s="42"/>
      <c r="D510" s="43"/>
      <c r="E510" s="29"/>
      <c r="F510" s="29"/>
    </row>
    <row r="511" spans="1:6" ht="28.5" customHeight="1" x14ac:dyDescent="0.25">
      <c r="A511" s="41"/>
      <c r="B511" s="42"/>
      <c r="C511" s="42"/>
      <c r="D511" s="43"/>
      <c r="E511" s="29"/>
      <c r="F511" s="29"/>
    </row>
    <row r="512" spans="1:6" ht="36.75" customHeight="1" x14ac:dyDescent="0.25">
      <c r="A512" s="41"/>
      <c r="B512" s="42"/>
      <c r="C512" s="42"/>
      <c r="D512" s="43"/>
      <c r="E512" s="29"/>
      <c r="F512" s="29"/>
    </row>
    <row r="513" spans="1:6" ht="27.75" customHeight="1" x14ac:dyDescent="0.25">
      <c r="A513" s="41"/>
      <c r="B513" s="42"/>
      <c r="C513" s="42"/>
      <c r="D513" s="43"/>
      <c r="E513" s="29"/>
      <c r="F513" s="29"/>
    </row>
    <row r="514" spans="1:6" ht="29.25" customHeight="1" x14ac:dyDescent="0.25">
      <c r="A514" s="41"/>
      <c r="B514" s="42"/>
      <c r="C514" s="42"/>
      <c r="D514" s="43"/>
      <c r="E514" s="29"/>
      <c r="F514" s="29"/>
    </row>
    <row r="515" spans="1:6" ht="25.5" customHeight="1" x14ac:dyDescent="0.25">
      <c r="A515" s="41"/>
      <c r="B515" s="42"/>
      <c r="C515" s="42"/>
      <c r="D515" s="43"/>
      <c r="E515" s="29"/>
      <c r="F515" s="29"/>
    </row>
    <row r="516" spans="1:6" ht="30.75" customHeight="1" x14ac:dyDescent="0.25">
      <c r="A516" s="41"/>
      <c r="B516" s="42"/>
      <c r="C516" s="42"/>
      <c r="D516" s="43"/>
      <c r="E516" s="29"/>
      <c r="F516" s="29"/>
    </row>
    <row r="517" spans="1:6" ht="24" customHeight="1" x14ac:dyDescent="0.25">
      <c r="A517" s="41"/>
      <c r="B517" s="42"/>
      <c r="C517" s="42"/>
      <c r="D517" s="43"/>
      <c r="E517" s="29"/>
      <c r="F517" s="29"/>
    </row>
    <row r="518" spans="1:6" ht="30.75" customHeight="1" x14ac:dyDescent="0.25">
      <c r="A518" s="41"/>
      <c r="B518" s="42"/>
      <c r="C518" s="42"/>
      <c r="D518" s="43"/>
      <c r="E518" s="29"/>
      <c r="F518" s="29"/>
    </row>
    <row r="519" spans="1:6" ht="26.25" customHeight="1" x14ac:dyDescent="0.25">
      <c r="A519" s="41"/>
      <c r="B519" s="42"/>
      <c r="C519" s="42"/>
      <c r="D519" s="43"/>
      <c r="E519" s="29"/>
      <c r="F519" s="29"/>
    </row>
    <row r="520" spans="1:6" ht="26.25" customHeight="1" x14ac:dyDescent="0.25">
      <c r="A520" s="41"/>
      <c r="B520" s="42"/>
      <c r="C520" s="42"/>
      <c r="D520" s="43"/>
      <c r="E520" s="29"/>
      <c r="F520" s="29"/>
    </row>
    <row r="521" spans="1:6" ht="30" customHeight="1" x14ac:dyDescent="0.25">
      <c r="A521" s="41"/>
      <c r="B521" s="42"/>
      <c r="C521" s="42"/>
      <c r="D521" s="43"/>
      <c r="E521" s="29"/>
      <c r="F521" s="29"/>
    </row>
    <row r="522" spans="1:6" ht="24.75" customHeight="1" x14ac:dyDescent="0.25">
      <c r="A522" s="41"/>
      <c r="B522" s="42"/>
      <c r="C522" s="42"/>
      <c r="D522" s="43"/>
      <c r="E522" s="29"/>
      <c r="F522" s="29"/>
    </row>
    <row r="523" spans="1:6" x14ac:dyDescent="0.25">
      <c r="A523" s="41"/>
      <c r="B523" s="42"/>
      <c r="C523" s="42"/>
      <c r="D523" s="43"/>
      <c r="E523" s="29"/>
      <c r="F523" s="29"/>
    </row>
    <row r="524" spans="1:6" ht="25.5" customHeight="1" x14ac:dyDescent="0.25">
      <c r="A524" s="41"/>
      <c r="B524" s="42"/>
      <c r="C524" s="42"/>
      <c r="D524" s="43"/>
      <c r="E524" s="29"/>
      <c r="F524" s="29"/>
    </row>
    <row r="525" spans="1:6" ht="27" customHeight="1" x14ac:dyDescent="0.25">
      <c r="A525" s="41"/>
      <c r="B525" s="42"/>
      <c r="C525" s="42"/>
      <c r="D525" s="43"/>
      <c r="E525" s="29"/>
      <c r="F525" s="29"/>
    </row>
    <row r="526" spans="1:6" ht="28.5" customHeight="1" x14ac:dyDescent="0.25">
      <c r="A526" s="41"/>
      <c r="B526" s="42"/>
      <c r="C526" s="42"/>
      <c r="D526" s="43"/>
      <c r="E526" s="29"/>
      <c r="F526" s="29"/>
    </row>
    <row r="527" spans="1:6" ht="23.25" customHeight="1" x14ac:dyDescent="0.25">
      <c r="A527" s="41"/>
      <c r="B527" s="42"/>
      <c r="C527" s="42"/>
      <c r="D527" s="43"/>
      <c r="E527" s="29"/>
      <c r="F527" s="29"/>
    </row>
    <row r="528" spans="1:6" ht="29.25" customHeight="1" x14ac:dyDescent="0.25">
      <c r="A528" s="41"/>
      <c r="B528" s="42"/>
      <c r="C528" s="42"/>
      <c r="D528" s="43"/>
      <c r="E528" s="29"/>
      <c r="F528" s="29"/>
    </row>
    <row r="529" spans="1:6" ht="24" customHeight="1" x14ac:dyDescent="0.25">
      <c r="A529" s="41"/>
      <c r="B529" s="42"/>
      <c r="C529" s="42"/>
      <c r="D529" s="43"/>
      <c r="E529" s="29"/>
      <c r="F529" s="29"/>
    </row>
    <row r="530" spans="1:6" ht="21.75" customHeight="1" x14ac:dyDescent="0.25">
      <c r="A530" s="41"/>
      <c r="B530" s="42"/>
      <c r="C530" s="42"/>
      <c r="D530" s="43"/>
      <c r="E530" s="29"/>
      <c r="F530" s="29"/>
    </row>
    <row r="531" spans="1:6" ht="24.75" customHeight="1" x14ac:dyDescent="0.25">
      <c r="A531" s="41"/>
      <c r="B531" s="42"/>
      <c r="C531" s="42"/>
      <c r="D531" s="43"/>
      <c r="E531" s="29"/>
      <c r="F531" s="29"/>
    </row>
    <row r="532" spans="1:6" ht="28.5" customHeight="1" x14ac:dyDescent="0.25">
      <c r="A532" s="41"/>
      <c r="B532" s="42"/>
      <c r="C532" s="42"/>
      <c r="D532" s="43"/>
      <c r="E532" s="29"/>
      <c r="F532" s="29"/>
    </row>
    <row r="533" spans="1:6" ht="29.25" customHeight="1" x14ac:dyDescent="0.25">
      <c r="A533" s="41"/>
      <c r="B533" s="42"/>
      <c r="C533" s="42"/>
      <c r="D533" s="43"/>
      <c r="E533" s="29"/>
      <c r="F533" s="29"/>
    </row>
    <row r="534" spans="1:6" ht="28.5" customHeight="1" x14ac:dyDescent="0.25">
      <c r="A534" s="41"/>
      <c r="B534" s="42"/>
      <c r="C534" s="42"/>
      <c r="D534" s="43"/>
      <c r="E534" s="29"/>
      <c r="F534" s="29"/>
    </row>
    <row r="535" spans="1:6" ht="33.75" customHeight="1" x14ac:dyDescent="0.25">
      <c r="A535" s="41"/>
      <c r="B535" s="42"/>
      <c r="C535" s="42"/>
      <c r="D535" s="43"/>
      <c r="E535" s="29"/>
      <c r="F535" s="29"/>
    </row>
    <row r="536" spans="1:6" ht="26.25" customHeight="1" x14ac:dyDescent="0.25">
      <c r="A536" s="41"/>
      <c r="B536" s="42"/>
      <c r="C536" s="42"/>
      <c r="D536" s="43"/>
      <c r="E536" s="29"/>
      <c r="F536" s="29"/>
    </row>
    <row r="537" spans="1:6" ht="29.25" customHeight="1" x14ac:dyDescent="0.25">
      <c r="A537" s="41"/>
      <c r="B537" s="42"/>
      <c r="C537" s="42"/>
      <c r="D537" s="43"/>
      <c r="E537" s="29"/>
      <c r="F537" s="29"/>
    </row>
    <row r="538" spans="1:6" ht="41.25" customHeight="1" x14ac:dyDescent="0.25">
      <c r="A538" s="41"/>
      <c r="B538" s="42"/>
      <c r="C538" s="42"/>
      <c r="D538" s="43"/>
      <c r="E538" s="29"/>
      <c r="F538" s="29"/>
    </row>
    <row r="539" spans="1:6" ht="38.25" customHeight="1" x14ac:dyDescent="0.25">
      <c r="A539" s="41"/>
      <c r="B539" s="42"/>
      <c r="C539" s="42"/>
      <c r="D539" s="43"/>
      <c r="E539" s="29"/>
      <c r="F539" s="29"/>
    </row>
    <row r="540" spans="1:6" ht="45.75" customHeight="1" x14ac:dyDescent="0.25">
      <c r="A540" s="41"/>
      <c r="B540" s="42"/>
      <c r="C540" s="42"/>
      <c r="D540" s="43"/>
      <c r="E540" s="29"/>
      <c r="F540" s="29"/>
    </row>
    <row r="541" spans="1:6" ht="39" customHeight="1" x14ac:dyDescent="0.25">
      <c r="A541" s="41"/>
      <c r="B541" s="42"/>
      <c r="C541" s="42"/>
      <c r="D541" s="43"/>
      <c r="E541" s="29"/>
      <c r="F541" s="29"/>
    </row>
    <row r="542" spans="1:6" ht="33.75" customHeight="1" x14ac:dyDescent="0.25">
      <c r="A542" s="41"/>
      <c r="B542" s="42"/>
      <c r="C542" s="42"/>
      <c r="D542" s="43"/>
      <c r="E542" s="29"/>
      <c r="F542" s="29"/>
    </row>
    <row r="543" spans="1:6" ht="31.5" customHeight="1" x14ac:dyDescent="0.25">
      <c r="A543" s="41"/>
      <c r="B543" s="42"/>
      <c r="C543" s="42"/>
      <c r="D543" s="43"/>
      <c r="E543" s="29"/>
      <c r="F543" s="29"/>
    </row>
    <row r="544" spans="1:6" ht="31.5" customHeight="1" x14ac:dyDescent="0.25">
      <c r="A544" s="41"/>
      <c r="B544" s="42"/>
      <c r="C544" s="42"/>
      <c r="D544" s="43"/>
      <c r="E544" s="29"/>
      <c r="F544" s="29"/>
    </row>
    <row r="545" spans="1:6" x14ac:dyDescent="0.25">
      <c r="A545" s="41"/>
      <c r="B545" s="42"/>
      <c r="C545" s="42"/>
      <c r="D545" s="43"/>
      <c r="E545" s="29"/>
      <c r="F545" s="29"/>
    </row>
    <row r="546" spans="1:6" x14ac:dyDescent="0.25">
      <c r="A546" s="41"/>
      <c r="B546" s="42"/>
      <c r="C546" s="42"/>
      <c r="D546" s="43"/>
      <c r="E546" s="29"/>
      <c r="F546" s="29"/>
    </row>
    <row r="547" spans="1:6" ht="32.25" customHeight="1" x14ac:dyDescent="0.25">
      <c r="A547" s="41"/>
      <c r="B547" s="42"/>
      <c r="C547" s="42"/>
      <c r="D547" s="43"/>
      <c r="E547" s="29"/>
      <c r="F547" s="29"/>
    </row>
    <row r="548" spans="1:6" ht="38.25" customHeight="1" x14ac:dyDescent="0.25">
      <c r="A548" s="41"/>
      <c r="B548" s="42"/>
      <c r="C548" s="42"/>
      <c r="D548" s="43"/>
      <c r="E548" s="29"/>
      <c r="F548" s="29"/>
    </row>
    <row r="549" spans="1:6" ht="52.5" customHeight="1" x14ac:dyDescent="0.25">
      <c r="A549" s="41"/>
      <c r="B549" s="42"/>
      <c r="C549" s="42"/>
      <c r="D549" s="43"/>
      <c r="E549" s="29"/>
      <c r="F549" s="29"/>
    </row>
    <row r="550" spans="1:6" ht="39.75" customHeight="1" x14ac:dyDescent="0.25">
      <c r="A550" s="41"/>
      <c r="B550" s="42"/>
      <c r="C550" s="42"/>
      <c r="D550" s="43"/>
      <c r="E550" s="29"/>
      <c r="F550" s="29"/>
    </row>
    <row r="551" spans="1:6" ht="34.5" customHeight="1" x14ac:dyDescent="0.25">
      <c r="A551" s="41"/>
      <c r="B551" s="42"/>
      <c r="C551" s="42"/>
      <c r="D551" s="43"/>
      <c r="E551" s="29"/>
      <c r="F551" s="29"/>
    </row>
    <row r="552" spans="1:6" ht="34.5" customHeight="1" x14ac:dyDescent="0.25">
      <c r="A552" s="41"/>
      <c r="B552" s="42"/>
      <c r="C552" s="42"/>
      <c r="D552" s="43"/>
      <c r="E552" s="29"/>
      <c r="F552" s="29"/>
    </row>
    <row r="553" spans="1:6" ht="39" customHeight="1" x14ac:dyDescent="0.25">
      <c r="A553" s="41"/>
      <c r="B553" s="42"/>
      <c r="C553" s="42"/>
      <c r="D553" s="43"/>
      <c r="E553" s="29"/>
      <c r="F553" s="29"/>
    </row>
    <row r="554" spans="1:6" ht="38.25" customHeight="1" x14ac:dyDescent="0.25">
      <c r="A554" s="41"/>
      <c r="B554" s="42"/>
      <c r="C554" s="42"/>
      <c r="D554" s="43"/>
      <c r="E554" s="29"/>
      <c r="F554" s="29"/>
    </row>
    <row r="555" spans="1:6" ht="47.25" customHeight="1" x14ac:dyDescent="0.25">
      <c r="A555" s="41"/>
      <c r="B555" s="42"/>
      <c r="C555" s="42"/>
      <c r="D555" s="43"/>
      <c r="E555" s="29"/>
      <c r="F555" s="29"/>
    </row>
    <row r="556" spans="1:6" ht="31.5" customHeight="1" x14ac:dyDescent="0.25">
      <c r="A556" s="41"/>
      <c r="B556" s="42"/>
      <c r="C556" s="42"/>
      <c r="D556" s="43"/>
      <c r="E556" s="29"/>
      <c r="F556" s="29"/>
    </row>
    <row r="557" spans="1:6" ht="40.5" customHeight="1" x14ac:dyDescent="0.25">
      <c r="A557" s="41"/>
      <c r="B557" s="42"/>
      <c r="C557" s="42"/>
      <c r="D557" s="43"/>
      <c r="E557" s="29"/>
      <c r="F557" s="29"/>
    </row>
    <row r="558" spans="1:6" ht="40.5" customHeight="1" x14ac:dyDescent="0.25">
      <c r="A558" s="41"/>
      <c r="B558" s="42"/>
      <c r="C558" s="42"/>
      <c r="D558" s="43"/>
      <c r="E558" s="29"/>
      <c r="F558" s="29"/>
    </row>
    <row r="559" spans="1:6" ht="38.25" customHeight="1" x14ac:dyDescent="0.25">
      <c r="A559" s="41"/>
      <c r="B559" s="42"/>
      <c r="C559" s="42"/>
      <c r="D559" s="43"/>
      <c r="E559" s="29"/>
      <c r="F559" s="29"/>
    </row>
    <row r="560" spans="1:6" ht="34.5" customHeight="1" x14ac:dyDescent="0.25">
      <c r="A560" s="41"/>
      <c r="B560" s="42"/>
      <c r="C560" s="42"/>
      <c r="D560" s="43"/>
      <c r="E560" s="29"/>
      <c r="F560" s="29"/>
    </row>
    <row r="561" spans="1:6" ht="41.25" customHeight="1" x14ac:dyDescent="0.25">
      <c r="A561" s="41"/>
      <c r="B561" s="42"/>
      <c r="C561" s="42"/>
      <c r="D561" s="43"/>
      <c r="E561" s="29"/>
      <c r="F561" s="29"/>
    </row>
    <row r="562" spans="1:6" ht="36.75" customHeight="1" x14ac:dyDescent="0.25">
      <c r="A562" s="41"/>
      <c r="B562" s="42"/>
      <c r="C562" s="42"/>
      <c r="D562" s="43"/>
      <c r="E562" s="29"/>
      <c r="F562" s="29"/>
    </row>
    <row r="563" spans="1:6" ht="38.25" customHeight="1" x14ac:dyDescent="0.25">
      <c r="A563" s="41"/>
      <c r="B563" s="42"/>
      <c r="C563" s="42"/>
      <c r="D563" s="43"/>
      <c r="E563" s="29"/>
      <c r="F563" s="29"/>
    </row>
    <row r="564" spans="1:6" ht="37.5" customHeight="1" x14ac:dyDescent="0.25">
      <c r="A564" s="41"/>
      <c r="B564" s="42"/>
      <c r="C564" s="42"/>
      <c r="D564" s="43"/>
      <c r="E564" s="29"/>
      <c r="F564" s="29"/>
    </row>
    <row r="565" spans="1:6" ht="45.75" customHeight="1" x14ac:dyDescent="0.25">
      <c r="A565" s="41"/>
      <c r="B565" s="42"/>
      <c r="C565" s="42"/>
      <c r="D565" s="43"/>
      <c r="E565" s="29"/>
      <c r="F565" s="29"/>
    </row>
    <row r="566" spans="1:6" ht="32.25" customHeight="1" x14ac:dyDescent="0.25">
      <c r="A566" s="41"/>
      <c r="B566" s="42"/>
      <c r="C566" s="42"/>
      <c r="D566" s="43"/>
      <c r="E566" s="29"/>
      <c r="F566" s="29"/>
    </row>
    <row r="567" spans="1:6" ht="35.25" customHeight="1" x14ac:dyDescent="0.25">
      <c r="A567" s="41"/>
      <c r="B567" s="42"/>
      <c r="C567" s="42"/>
      <c r="D567" s="43"/>
      <c r="E567" s="29"/>
      <c r="F567" s="29"/>
    </row>
    <row r="568" spans="1:6" ht="34.5" customHeight="1" x14ac:dyDescent="0.25">
      <c r="A568" s="41"/>
      <c r="B568" s="42"/>
      <c r="C568" s="42"/>
      <c r="D568" s="43"/>
      <c r="E568" s="29"/>
      <c r="F568" s="29"/>
    </row>
    <row r="569" spans="1:6" ht="39" customHeight="1" x14ac:dyDescent="0.25">
      <c r="A569" s="41"/>
      <c r="B569" s="42"/>
      <c r="C569" s="42"/>
      <c r="D569" s="43"/>
      <c r="E569" s="29"/>
      <c r="F569" s="29"/>
    </row>
    <row r="570" spans="1:6" ht="36.75" customHeight="1" x14ac:dyDescent="0.25">
      <c r="A570" s="41"/>
      <c r="B570" s="42"/>
      <c r="C570" s="42"/>
      <c r="D570" s="43"/>
      <c r="E570" s="29"/>
      <c r="F570" s="29"/>
    </row>
    <row r="571" spans="1:6" ht="29.25" customHeight="1" x14ac:dyDescent="0.25">
      <c r="A571" s="41"/>
      <c r="B571" s="42"/>
      <c r="C571" s="42"/>
      <c r="D571" s="43"/>
      <c r="E571" s="29"/>
      <c r="F571" s="29"/>
    </row>
    <row r="572" spans="1:6" ht="32.25" customHeight="1" x14ac:dyDescent="0.25">
      <c r="A572" s="41"/>
      <c r="B572" s="42"/>
      <c r="C572" s="42"/>
      <c r="D572" s="43"/>
      <c r="E572" s="29"/>
      <c r="F572" s="29"/>
    </row>
    <row r="573" spans="1:6" ht="37.5" customHeight="1" x14ac:dyDescent="0.25">
      <c r="A573" s="41"/>
      <c r="B573" s="42"/>
      <c r="C573" s="42"/>
      <c r="D573" s="43"/>
      <c r="E573" s="29"/>
      <c r="F573" s="29"/>
    </row>
    <row r="574" spans="1:6" ht="37.5" customHeight="1" x14ac:dyDescent="0.25">
      <c r="A574" s="41"/>
      <c r="B574" s="42"/>
      <c r="C574" s="42"/>
      <c r="D574" s="43"/>
      <c r="E574" s="29"/>
      <c r="F574" s="29"/>
    </row>
    <row r="575" spans="1:6" ht="43.5" customHeight="1" x14ac:dyDescent="0.25">
      <c r="A575" s="41"/>
      <c r="B575" s="42"/>
      <c r="C575" s="42"/>
      <c r="D575" s="43"/>
      <c r="E575" s="29"/>
      <c r="F575" s="29"/>
    </row>
    <row r="576" spans="1:6" ht="38.25" customHeight="1" x14ac:dyDescent="0.25">
      <c r="A576" s="41"/>
      <c r="B576" s="42"/>
      <c r="C576" s="42"/>
      <c r="D576" s="43"/>
      <c r="E576" s="29"/>
      <c r="F576" s="29"/>
    </row>
    <row r="577" spans="1:6" ht="30.75" customHeight="1" x14ac:dyDescent="0.25">
      <c r="A577" s="41"/>
      <c r="B577" s="42"/>
      <c r="C577" s="42"/>
      <c r="D577" s="43"/>
      <c r="E577" s="29"/>
      <c r="F577" s="29"/>
    </row>
    <row r="578" spans="1:6" ht="36" customHeight="1" x14ac:dyDescent="0.25">
      <c r="A578" s="41"/>
      <c r="B578" s="42"/>
      <c r="C578" s="42"/>
      <c r="D578" s="43"/>
      <c r="E578" s="29"/>
      <c r="F578" s="29"/>
    </row>
    <row r="579" spans="1:6" ht="54" customHeight="1" x14ac:dyDescent="0.25">
      <c r="A579" s="41"/>
      <c r="B579" s="42"/>
      <c r="C579" s="42"/>
      <c r="D579" s="43"/>
      <c r="E579" s="29"/>
      <c r="F579" s="29"/>
    </row>
    <row r="580" spans="1:6" ht="39" customHeight="1" x14ac:dyDescent="0.25">
      <c r="A580" s="41"/>
      <c r="B580" s="42"/>
      <c r="C580" s="42"/>
      <c r="D580" s="43"/>
      <c r="E580" s="29"/>
      <c r="F580" s="29"/>
    </row>
    <row r="581" spans="1:6" ht="36" customHeight="1" x14ac:dyDescent="0.25">
      <c r="A581" s="41"/>
      <c r="B581" s="42"/>
      <c r="C581" s="42"/>
      <c r="D581" s="43"/>
      <c r="E581" s="29"/>
      <c r="F581" s="29"/>
    </row>
    <row r="582" spans="1:6" ht="39.75" customHeight="1" x14ac:dyDescent="0.25">
      <c r="A582" s="41"/>
      <c r="B582" s="42"/>
      <c r="C582" s="42"/>
      <c r="D582" s="43"/>
      <c r="E582" s="29"/>
      <c r="F582" s="29"/>
    </row>
    <row r="583" spans="1:6" ht="31.5" customHeight="1" x14ac:dyDescent="0.25">
      <c r="A583" s="41"/>
      <c r="B583" s="42"/>
      <c r="C583" s="42"/>
      <c r="D583" s="43"/>
      <c r="E583" s="29"/>
      <c r="F583" s="29"/>
    </row>
    <row r="584" spans="1:6" ht="45" customHeight="1" x14ac:dyDescent="0.25">
      <c r="A584" s="41"/>
      <c r="B584" s="42"/>
      <c r="C584" s="42"/>
      <c r="D584" s="43"/>
      <c r="E584" s="29"/>
      <c r="F584" s="29"/>
    </row>
    <row r="585" spans="1:6" ht="35.25" customHeight="1" x14ac:dyDescent="0.25">
      <c r="A585" s="41"/>
      <c r="B585" s="42"/>
      <c r="C585" s="42"/>
      <c r="D585" s="43"/>
      <c r="E585" s="29"/>
      <c r="F585" s="29"/>
    </row>
    <row r="586" spans="1:6" ht="38.25" customHeight="1" x14ac:dyDescent="0.25">
      <c r="A586" s="41"/>
      <c r="B586" s="42"/>
      <c r="C586" s="42"/>
      <c r="D586" s="43"/>
      <c r="E586" s="29"/>
      <c r="F586" s="29"/>
    </row>
    <row r="587" spans="1:6" ht="36" customHeight="1" x14ac:dyDescent="0.25">
      <c r="A587" s="41"/>
      <c r="B587" s="42"/>
      <c r="C587" s="42"/>
      <c r="D587" s="43"/>
      <c r="E587" s="29"/>
      <c r="F587" s="29"/>
    </row>
    <row r="588" spans="1:6" ht="36" customHeight="1" x14ac:dyDescent="0.25">
      <c r="A588" s="41"/>
      <c r="B588" s="42"/>
      <c r="C588" s="42"/>
      <c r="D588" s="43"/>
      <c r="E588" s="29"/>
      <c r="F588" s="29"/>
    </row>
    <row r="589" spans="1:6" ht="36" customHeight="1" x14ac:dyDescent="0.25">
      <c r="A589" s="41"/>
      <c r="B589" s="42"/>
      <c r="C589" s="42"/>
      <c r="D589" s="43"/>
      <c r="E589" s="29"/>
      <c r="F589" s="29"/>
    </row>
    <row r="590" spans="1:6" ht="33" customHeight="1" x14ac:dyDescent="0.25">
      <c r="A590" s="41"/>
      <c r="B590" s="42"/>
      <c r="C590" s="42"/>
      <c r="D590" s="43"/>
      <c r="E590" s="29"/>
      <c r="F590" s="29"/>
    </row>
    <row r="591" spans="1:6" ht="33" customHeight="1" x14ac:dyDescent="0.25">
      <c r="A591" s="41"/>
      <c r="B591" s="42"/>
      <c r="C591" s="42"/>
      <c r="D591" s="43"/>
      <c r="E591" s="29"/>
      <c r="F591" s="29"/>
    </row>
    <row r="592" spans="1:6" ht="29.25" customHeight="1" x14ac:dyDescent="0.25">
      <c r="A592" s="41"/>
      <c r="B592" s="42"/>
      <c r="C592" s="42"/>
      <c r="D592" s="43"/>
      <c r="E592" s="29"/>
      <c r="F592" s="29"/>
    </row>
    <row r="593" spans="1:6" ht="36" customHeight="1" x14ac:dyDescent="0.25">
      <c r="A593" s="41"/>
      <c r="B593" s="42"/>
      <c r="C593" s="42"/>
      <c r="D593" s="43"/>
      <c r="E593" s="29"/>
      <c r="F593" s="29"/>
    </row>
    <row r="594" spans="1:6" ht="33.75" customHeight="1" x14ac:dyDescent="0.25">
      <c r="A594" s="41"/>
      <c r="B594" s="42"/>
      <c r="C594" s="42"/>
      <c r="D594" s="43"/>
      <c r="E594" s="29"/>
      <c r="F594" s="29"/>
    </row>
    <row r="595" spans="1:6" ht="36" customHeight="1" x14ac:dyDescent="0.25">
      <c r="A595" s="41"/>
      <c r="B595" s="42"/>
      <c r="C595" s="42"/>
      <c r="D595" s="43"/>
      <c r="E595" s="29"/>
      <c r="F595" s="29"/>
    </row>
    <row r="596" spans="1:6" ht="38.25" customHeight="1" x14ac:dyDescent="0.25">
      <c r="A596" s="41"/>
      <c r="B596" s="42"/>
      <c r="C596" s="42"/>
      <c r="D596" s="43"/>
      <c r="E596" s="29"/>
      <c r="F596" s="29"/>
    </row>
    <row r="597" spans="1:6" ht="32.25" customHeight="1" x14ac:dyDescent="0.25">
      <c r="A597" s="41"/>
      <c r="B597" s="42"/>
      <c r="C597" s="42"/>
      <c r="D597" s="43"/>
      <c r="E597" s="29"/>
      <c r="F597" s="29"/>
    </row>
    <row r="598" spans="1:6" ht="44.25" customHeight="1" x14ac:dyDescent="0.25">
      <c r="A598" s="41"/>
      <c r="B598" s="42"/>
      <c r="C598" s="42"/>
      <c r="D598" s="43"/>
      <c r="E598" s="29"/>
      <c r="F598" s="29"/>
    </row>
    <row r="599" spans="1:6" ht="40.5" customHeight="1" x14ac:dyDescent="0.25">
      <c r="A599" s="41"/>
      <c r="B599" s="42"/>
      <c r="C599" s="42"/>
      <c r="D599" s="43"/>
      <c r="E599" s="29"/>
      <c r="F599" s="29"/>
    </row>
    <row r="600" spans="1:6" ht="45" customHeight="1" x14ac:dyDescent="0.25">
      <c r="A600" s="41"/>
      <c r="B600" s="42"/>
      <c r="C600" s="42"/>
      <c r="D600" s="43"/>
      <c r="E600" s="29"/>
      <c r="F600" s="29"/>
    </row>
    <row r="601" spans="1:6" ht="46.5" customHeight="1" x14ac:dyDescent="0.25">
      <c r="A601" s="41"/>
      <c r="B601" s="42"/>
      <c r="C601" s="42"/>
      <c r="D601" s="43"/>
      <c r="E601" s="29"/>
      <c r="F601" s="29"/>
    </row>
    <row r="602" spans="1:6" ht="41.25" customHeight="1" x14ac:dyDescent="0.25">
      <c r="A602" s="41"/>
      <c r="B602" s="42"/>
      <c r="C602" s="42"/>
      <c r="D602" s="43"/>
      <c r="E602" s="29"/>
      <c r="F602" s="29"/>
    </row>
    <row r="603" spans="1:6" ht="44.25" customHeight="1" x14ac:dyDescent="0.25">
      <c r="A603" s="41"/>
      <c r="B603" s="42"/>
      <c r="C603" s="42"/>
      <c r="D603" s="43"/>
      <c r="E603" s="29"/>
      <c r="F603" s="29"/>
    </row>
    <row r="604" spans="1:6" ht="42" customHeight="1" x14ac:dyDescent="0.25">
      <c r="A604" s="41"/>
      <c r="B604" s="42"/>
      <c r="C604" s="42"/>
      <c r="D604" s="43"/>
      <c r="E604" s="29"/>
      <c r="F604" s="29"/>
    </row>
    <row r="605" spans="1:6" ht="39" customHeight="1" x14ac:dyDescent="0.25">
      <c r="A605" s="41"/>
      <c r="B605" s="42"/>
      <c r="C605" s="42"/>
      <c r="D605" s="43"/>
      <c r="E605" s="29"/>
      <c r="F605" s="29"/>
    </row>
    <row r="606" spans="1:6" ht="39" customHeight="1" x14ac:dyDescent="0.25">
      <c r="A606" s="41"/>
      <c r="B606" s="42"/>
      <c r="C606" s="42"/>
      <c r="D606" s="43"/>
      <c r="E606" s="29"/>
      <c r="F606" s="29"/>
    </row>
    <row r="607" spans="1:6" ht="38.25" customHeight="1" x14ac:dyDescent="0.25">
      <c r="A607" s="41"/>
      <c r="B607" s="42"/>
      <c r="C607" s="42"/>
      <c r="D607" s="43"/>
      <c r="E607" s="29"/>
      <c r="F607" s="29"/>
    </row>
    <row r="608" spans="1:6" ht="31.5" customHeight="1" x14ac:dyDescent="0.25">
      <c r="A608" s="41"/>
      <c r="B608" s="42"/>
      <c r="C608" s="42"/>
      <c r="D608" s="43"/>
      <c r="E608" s="29"/>
      <c r="F608" s="29"/>
    </row>
    <row r="609" spans="1:6" ht="35.25" customHeight="1" x14ac:dyDescent="0.25">
      <c r="A609" s="41"/>
      <c r="B609" s="42"/>
      <c r="C609" s="42"/>
      <c r="D609" s="43"/>
      <c r="E609" s="29"/>
      <c r="F609" s="29"/>
    </row>
    <row r="610" spans="1:6" ht="36.75" customHeight="1" x14ac:dyDescent="0.25">
      <c r="A610" s="41"/>
      <c r="B610" s="42"/>
      <c r="C610" s="42"/>
      <c r="D610" s="43"/>
      <c r="E610" s="29"/>
      <c r="F610" s="29"/>
    </row>
    <row r="611" spans="1:6" ht="35.25" customHeight="1" x14ac:dyDescent="0.25">
      <c r="A611" s="41"/>
      <c r="B611" s="42"/>
      <c r="C611" s="42"/>
      <c r="D611" s="43"/>
      <c r="E611" s="29"/>
      <c r="F611" s="29"/>
    </row>
    <row r="612" spans="1:6" ht="40.5" customHeight="1" x14ac:dyDescent="0.25">
      <c r="A612" s="41"/>
      <c r="B612" s="42"/>
      <c r="C612" s="42"/>
      <c r="D612" s="43"/>
      <c r="E612" s="29"/>
      <c r="F612" s="29"/>
    </row>
    <row r="613" spans="1:6" ht="28.5" customHeight="1" x14ac:dyDescent="0.25">
      <c r="A613" s="41"/>
      <c r="B613" s="42"/>
      <c r="C613" s="42"/>
      <c r="D613" s="43"/>
      <c r="E613" s="29"/>
      <c r="F613" s="29"/>
    </row>
    <row r="614" spans="1:6" ht="34.5" customHeight="1" x14ac:dyDescent="0.25">
      <c r="A614" s="41"/>
      <c r="B614" s="42"/>
      <c r="C614" s="42"/>
      <c r="D614" s="43"/>
      <c r="E614" s="29"/>
      <c r="F614" s="29"/>
    </row>
    <row r="615" spans="1:6" ht="30" customHeight="1" x14ac:dyDescent="0.25">
      <c r="A615" s="41"/>
      <c r="B615" s="42"/>
      <c r="C615" s="42"/>
      <c r="D615" s="43"/>
      <c r="E615" s="29"/>
      <c r="F615" s="29"/>
    </row>
    <row r="616" spans="1:6" ht="66" customHeight="1" x14ac:dyDescent="0.25">
      <c r="A616" s="41"/>
      <c r="B616" s="42"/>
      <c r="C616" s="42"/>
      <c r="D616" s="43"/>
      <c r="E616" s="29"/>
      <c r="F616" s="29"/>
    </row>
    <row r="617" spans="1:6" ht="75.75" customHeight="1" x14ac:dyDescent="0.25">
      <c r="A617" s="41"/>
      <c r="B617" s="42"/>
      <c r="C617" s="42"/>
      <c r="D617" s="43"/>
      <c r="E617" s="29"/>
      <c r="F617" s="29"/>
    </row>
    <row r="618" spans="1:6" ht="53.25" customHeight="1" x14ac:dyDescent="0.25">
      <c r="A618" s="41"/>
      <c r="B618" s="42"/>
      <c r="C618" s="42"/>
      <c r="D618" s="43"/>
      <c r="E618" s="29"/>
      <c r="F618" s="29"/>
    </row>
    <row r="619" spans="1:6" ht="41.25" customHeight="1" x14ac:dyDescent="0.25">
      <c r="A619" s="41"/>
      <c r="B619" s="42"/>
      <c r="C619" s="42"/>
      <c r="D619" s="43"/>
      <c r="E619" s="29"/>
      <c r="F619" s="29"/>
    </row>
    <row r="620" spans="1:6" x14ac:dyDescent="0.25">
      <c r="A620" s="41"/>
      <c r="B620" s="42"/>
      <c r="C620" s="42"/>
      <c r="D620" s="43"/>
      <c r="E620" s="29"/>
      <c r="F620" s="29"/>
    </row>
    <row r="621" spans="1:6" x14ac:dyDescent="0.25">
      <c r="A621" s="41"/>
      <c r="B621" s="42"/>
      <c r="C621" s="42"/>
      <c r="D621" s="43"/>
      <c r="E621" s="29"/>
      <c r="F621" s="29"/>
    </row>
    <row r="622" spans="1:6" x14ac:dyDescent="0.25">
      <c r="A622" s="41"/>
      <c r="B622" s="42"/>
      <c r="C622" s="42"/>
      <c r="D622" s="43"/>
      <c r="E622" s="29"/>
      <c r="F622" s="29"/>
    </row>
    <row r="623" spans="1:6" x14ac:dyDescent="0.25">
      <c r="A623" s="41"/>
      <c r="B623" s="42"/>
      <c r="C623" s="42"/>
      <c r="D623" s="43"/>
      <c r="E623" s="29"/>
      <c r="F623" s="29"/>
    </row>
    <row r="624" spans="1:6" x14ac:dyDescent="0.25">
      <c r="A624" s="41"/>
      <c r="B624" s="42"/>
      <c r="C624" s="42"/>
      <c r="D624" s="43"/>
      <c r="E624" s="29"/>
      <c r="F624" s="29"/>
    </row>
    <row r="625" spans="1:6" ht="38.25" customHeight="1" x14ac:dyDescent="0.25">
      <c r="A625" s="41"/>
      <c r="B625" s="42"/>
      <c r="C625" s="42"/>
      <c r="D625" s="43"/>
      <c r="E625" s="29"/>
      <c r="F625" s="29"/>
    </row>
    <row r="626" spans="1:6" ht="34.5" customHeight="1" x14ac:dyDescent="0.25">
      <c r="A626" s="41"/>
      <c r="B626" s="42"/>
      <c r="C626" s="42"/>
      <c r="D626" s="43"/>
      <c r="E626" s="29"/>
      <c r="F626" s="29"/>
    </row>
    <row r="627" spans="1:6" ht="40.5" customHeight="1" x14ac:dyDescent="0.25">
      <c r="A627" s="41"/>
      <c r="B627" s="42"/>
      <c r="C627" s="42"/>
      <c r="D627" s="43"/>
      <c r="E627" s="29"/>
      <c r="F627" s="29"/>
    </row>
    <row r="628" spans="1:6" ht="43.5" customHeight="1" x14ac:dyDescent="0.25">
      <c r="A628" s="41"/>
      <c r="B628" s="42"/>
      <c r="C628" s="42"/>
      <c r="D628" s="43"/>
      <c r="E628" s="29"/>
      <c r="F628" s="29"/>
    </row>
    <row r="629" spans="1:6" ht="40.5" customHeight="1" x14ac:dyDescent="0.25">
      <c r="A629" s="41"/>
      <c r="B629" s="42"/>
      <c r="C629" s="42"/>
      <c r="D629" s="43"/>
      <c r="E629" s="29"/>
      <c r="F629" s="29"/>
    </row>
    <row r="630" spans="1:6" ht="39.75" customHeight="1" x14ac:dyDescent="0.25">
      <c r="A630" s="41"/>
      <c r="B630" s="42"/>
      <c r="C630" s="42"/>
      <c r="D630" s="43"/>
      <c r="E630" s="29"/>
      <c r="F630" s="29"/>
    </row>
    <row r="631" spans="1:6" ht="37.5" customHeight="1" x14ac:dyDescent="0.25">
      <c r="A631" s="41"/>
      <c r="B631" s="42"/>
      <c r="C631" s="42"/>
      <c r="D631" s="43"/>
      <c r="E631" s="29"/>
      <c r="F631" s="29"/>
    </row>
    <row r="632" spans="1:6" ht="40.5" customHeight="1" x14ac:dyDescent="0.25">
      <c r="A632" s="41"/>
      <c r="B632" s="42"/>
      <c r="C632" s="42"/>
      <c r="D632" s="43"/>
      <c r="E632" s="29"/>
      <c r="F632" s="29"/>
    </row>
    <row r="633" spans="1:6" ht="48" customHeight="1" x14ac:dyDescent="0.25">
      <c r="A633" s="41"/>
      <c r="B633" s="42"/>
      <c r="C633" s="42"/>
      <c r="D633" s="43"/>
      <c r="E633" s="29"/>
      <c r="F633" s="29"/>
    </row>
    <row r="634" spans="1:6" ht="45.75" customHeight="1" x14ac:dyDescent="0.25">
      <c r="A634" s="41"/>
      <c r="B634" s="42"/>
      <c r="C634" s="42"/>
      <c r="D634" s="43"/>
      <c r="E634" s="29"/>
      <c r="F634" s="29"/>
    </row>
    <row r="635" spans="1:6" ht="40.5" customHeight="1" x14ac:dyDescent="0.25">
      <c r="A635" s="41"/>
      <c r="B635" s="42"/>
      <c r="C635" s="42"/>
      <c r="D635" s="43"/>
      <c r="E635" s="29"/>
      <c r="F635" s="29"/>
    </row>
    <row r="636" spans="1:6" ht="45" customHeight="1" x14ac:dyDescent="0.25">
      <c r="A636" s="41"/>
      <c r="B636" s="42"/>
      <c r="C636" s="42"/>
      <c r="D636" s="43"/>
      <c r="E636" s="29"/>
      <c r="F636" s="29"/>
    </row>
    <row r="637" spans="1:6" ht="43.5" customHeight="1" x14ac:dyDescent="0.25">
      <c r="A637" s="41"/>
      <c r="B637" s="42"/>
      <c r="C637" s="42"/>
      <c r="D637" s="43"/>
      <c r="E637" s="29"/>
      <c r="F637" s="29"/>
    </row>
    <row r="638" spans="1:6" ht="48.75" customHeight="1" x14ac:dyDescent="0.25">
      <c r="A638" s="41"/>
      <c r="B638" s="42"/>
      <c r="C638" s="42"/>
      <c r="D638" s="43"/>
      <c r="E638" s="29"/>
      <c r="F638" s="29"/>
    </row>
    <row r="639" spans="1:6" ht="46.5" customHeight="1" x14ac:dyDescent="0.25">
      <c r="A639" s="41"/>
      <c r="B639" s="42"/>
      <c r="C639" s="42"/>
      <c r="D639" s="43"/>
      <c r="E639" s="29"/>
      <c r="F639" s="29"/>
    </row>
    <row r="640" spans="1:6" ht="45" customHeight="1" x14ac:dyDescent="0.25">
      <c r="A640" s="41"/>
      <c r="B640" s="42"/>
      <c r="C640" s="42"/>
      <c r="D640" s="43"/>
      <c r="E640" s="29"/>
      <c r="F640" s="29"/>
    </row>
    <row r="641" spans="1:6" ht="46.5" customHeight="1" x14ac:dyDescent="0.25">
      <c r="A641" s="41"/>
      <c r="B641" s="42"/>
      <c r="C641" s="42"/>
      <c r="D641" s="43"/>
      <c r="E641" s="29"/>
      <c r="F641" s="29"/>
    </row>
    <row r="642" spans="1:6" ht="52.5" customHeight="1" x14ac:dyDescent="0.25">
      <c r="A642" s="41"/>
      <c r="B642" s="42"/>
      <c r="C642" s="42"/>
      <c r="D642" s="43"/>
      <c r="E642" s="29"/>
      <c r="F642" s="29"/>
    </row>
    <row r="643" spans="1:6" ht="45" customHeight="1" x14ac:dyDescent="0.25">
      <c r="A643" s="41"/>
      <c r="B643" s="42"/>
      <c r="C643" s="42"/>
      <c r="D643" s="43"/>
      <c r="E643" s="29"/>
      <c r="F643" s="29"/>
    </row>
    <row r="644" spans="1:6" ht="44.25" customHeight="1" x14ac:dyDescent="0.25">
      <c r="A644" s="41"/>
      <c r="B644" s="42"/>
      <c r="C644" s="42"/>
      <c r="D644" s="43"/>
      <c r="E644" s="29"/>
      <c r="F644" s="29"/>
    </row>
    <row r="645" spans="1:6" ht="42.75" customHeight="1" x14ac:dyDescent="0.25">
      <c r="A645" s="41"/>
      <c r="B645" s="42"/>
      <c r="C645" s="42"/>
      <c r="D645" s="43"/>
      <c r="E645" s="29"/>
      <c r="F645" s="29"/>
    </row>
    <row r="646" spans="1:6" ht="42.75" customHeight="1" x14ac:dyDescent="0.25">
      <c r="A646" s="41"/>
      <c r="B646" s="42"/>
      <c r="C646" s="42"/>
      <c r="D646" s="43"/>
      <c r="E646" s="29"/>
      <c r="F646" s="29"/>
    </row>
    <row r="647" spans="1:6" ht="46.5" customHeight="1" x14ac:dyDescent="0.25">
      <c r="A647" s="41"/>
      <c r="B647" s="42"/>
      <c r="C647" s="42"/>
      <c r="D647" s="43"/>
      <c r="E647" s="29"/>
      <c r="F647" s="29"/>
    </row>
    <row r="648" spans="1:6" ht="33" customHeight="1" x14ac:dyDescent="0.25">
      <c r="A648" s="41"/>
      <c r="B648" s="42"/>
      <c r="C648" s="42"/>
      <c r="D648" s="43"/>
      <c r="E648" s="29"/>
      <c r="F648" s="29"/>
    </row>
    <row r="649" spans="1:6" ht="36" customHeight="1" x14ac:dyDescent="0.25">
      <c r="A649" s="41"/>
      <c r="B649" s="42"/>
      <c r="C649" s="42"/>
      <c r="D649" s="43"/>
      <c r="E649" s="29"/>
      <c r="F649" s="29"/>
    </row>
    <row r="650" spans="1:6" ht="41.25" customHeight="1" x14ac:dyDescent="0.25">
      <c r="A650" s="41"/>
      <c r="B650" s="42"/>
      <c r="C650" s="42"/>
      <c r="D650" s="43"/>
      <c r="E650" s="29"/>
      <c r="F650" s="29"/>
    </row>
    <row r="651" spans="1:6" ht="37.5" customHeight="1" x14ac:dyDescent="0.25">
      <c r="A651" s="41"/>
      <c r="B651" s="42"/>
      <c r="C651" s="42"/>
      <c r="D651" s="43"/>
      <c r="E651" s="29"/>
      <c r="F651" s="29"/>
    </row>
    <row r="652" spans="1:6" ht="48.75" customHeight="1" x14ac:dyDescent="0.25">
      <c r="A652" s="41"/>
      <c r="B652" s="42"/>
      <c r="C652" s="42"/>
      <c r="D652" s="43"/>
      <c r="E652" s="29"/>
      <c r="F652" s="29"/>
    </row>
    <row r="653" spans="1:6" ht="47.25" customHeight="1" x14ac:dyDescent="0.25">
      <c r="A653" s="41"/>
      <c r="B653" s="42"/>
      <c r="C653" s="42"/>
      <c r="D653" s="43"/>
      <c r="E653" s="29"/>
      <c r="F653" s="29"/>
    </row>
    <row r="654" spans="1:6" ht="39" customHeight="1" x14ac:dyDescent="0.25">
      <c r="A654" s="41"/>
      <c r="B654" s="42"/>
      <c r="C654" s="42"/>
      <c r="D654" s="43"/>
      <c r="E654" s="29"/>
      <c r="F654" s="29"/>
    </row>
    <row r="655" spans="1:6" ht="44.25" customHeight="1" x14ac:dyDescent="0.25">
      <c r="A655" s="41"/>
      <c r="B655" s="42"/>
      <c r="C655" s="42"/>
      <c r="D655" s="43"/>
      <c r="E655" s="29"/>
      <c r="F655" s="29"/>
    </row>
    <row r="656" spans="1:6" ht="47.25" customHeight="1" x14ac:dyDescent="0.25">
      <c r="A656" s="41"/>
      <c r="B656" s="42"/>
      <c r="C656" s="42"/>
      <c r="D656" s="43"/>
      <c r="E656" s="29"/>
      <c r="F656" s="29"/>
    </row>
    <row r="657" spans="1:6" ht="43.5" customHeight="1" x14ac:dyDescent="0.25">
      <c r="A657" s="41"/>
      <c r="B657" s="42"/>
      <c r="C657" s="42"/>
      <c r="D657" s="43"/>
      <c r="E657" s="29"/>
      <c r="F657" s="29"/>
    </row>
    <row r="658" spans="1:6" ht="40.5" customHeight="1" x14ac:dyDescent="0.25">
      <c r="A658" s="41"/>
      <c r="B658" s="42"/>
      <c r="C658" s="42"/>
      <c r="D658" s="43"/>
      <c r="E658" s="29"/>
      <c r="F658" s="29"/>
    </row>
    <row r="659" spans="1:6" ht="51" customHeight="1" x14ac:dyDescent="0.25">
      <c r="A659" s="41"/>
      <c r="B659" s="42"/>
      <c r="C659" s="42"/>
      <c r="D659" s="43"/>
      <c r="E659" s="29"/>
      <c r="F659" s="29"/>
    </row>
    <row r="660" spans="1:6" ht="48" customHeight="1" x14ac:dyDescent="0.25">
      <c r="A660" s="41"/>
      <c r="B660" s="42"/>
      <c r="C660" s="42"/>
      <c r="D660" s="43"/>
      <c r="E660" s="29"/>
      <c r="F660" s="29"/>
    </row>
    <row r="661" spans="1:6" ht="41.25" customHeight="1" x14ac:dyDescent="0.25">
      <c r="A661" s="41"/>
      <c r="B661" s="42"/>
      <c r="C661" s="42"/>
      <c r="D661" s="43"/>
      <c r="E661" s="29"/>
      <c r="F661" s="29"/>
    </row>
    <row r="662" spans="1:6" ht="40.5" customHeight="1" x14ac:dyDescent="0.25">
      <c r="A662" s="41"/>
      <c r="B662" s="42"/>
      <c r="C662" s="42"/>
      <c r="D662" s="43"/>
      <c r="E662" s="29"/>
      <c r="F662" s="29"/>
    </row>
    <row r="663" spans="1:6" ht="51" customHeight="1" x14ac:dyDescent="0.25">
      <c r="A663" s="41"/>
      <c r="B663" s="42"/>
      <c r="C663" s="42"/>
      <c r="D663" s="43"/>
      <c r="E663" s="29"/>
      <c r="F663" s="29"/>
    </row>
    <row r="664" spans="1:6" ht="54" customHeight="1" x14ac:dyDescent="0.25">
      <c r="A664" s="41"/>
      <c r="B664" s="42"/>
      <c r="C664" s="42"/>
      <c r="D664" s="43"/>
      <c r="E664" s="29"/>
      <c r="F664" s="29"/>
    </row>
    <row r="665" spans="1:6" ht="43.5" customHeight="1" x14ac:dyDescent="0.25">
      <c r="A665" s="41"/>
      <c r="B665" s="42"/>
      <c r="C665" s="42"/>
      <c r="D665" s="43"/>
      <c r="E665" s="29"/>
      <c r="F665" s="29"/>
    </row>
    <row r="666" spans="1:6" ht="46.5" customHeight="1" x14ac:dyDescent="0.25">
      <c r="A666" s="41"/>
      <c r="B666" s="42"/>
      <c r="C666" s="42"/>
      <c r="D666" s="43"/>
      <c r="E666" s="29"/>
      <c r="F666" s="29"/>
    </row>
    <row r="667" spans="1:6" ht="47.25" customHeight="1" x14ac:dyDescent="0.25">
      <c r="A667" s="41"/>
      <c r="B667" s="42"/>
      <c r="C667" s="42"/>
      <c r="D667" s="43"/>
      <c r="E667" s="29"/>
      <c r="F667" s="29"/>
    </row>
    <row r="668" spans="1:6" ht="43.5" customHeight="1" x14ac:dyDescent="0.25">
      <c r="A668" s="41"/>
      <c r="B668" s="42"/>
      <c r="C668" s="42"/>
      <c r="D668" s="43"/>
      <c r="E668" s="29"/>
      <c r="F668" s="29"/>
    </row>
    <row r="669" spans="1:6" x14ac:dyDescent="0.25">
      <c r="A669" s="41"/>
      <c r="B669" s="42"/>
      <c r="C669" s="42"/>
      <c r="D669" s="43"/>
      <c r="E669" s="29"/>
      <c r="F669" s="29"/>
    </row>
    <row r="670" spans="1:6" ht="57.75" customHeight="1" x14ac:dyDescent="0.25">
      <c r="A670" s="41"/>
      <c r="B670" s="42"/>
      <c r="C670" s="42"/>
      <c r="D670" s="43"/>
      <c r="E670" s="29"/>
      <c r="F670" s="29"/>
    </row>
    <row r="671" spans="1:6" ht="48" customHeight="1" x14ac:dyDescent="0.25">
      <c r="A671" s="41"/>
      <c r="B671" s="42"/>
      <c r="C671" s="42"/>
      <c r="D671" s="43"/>
      <c r="E671" s="29"/>
      <c r="F671" s="29"/>
    </row>
    <row r="672" spans="1:6" ht="47.25" customHeight="1" x14ac:dyDescent="0.25">
      <c r="A672" s="41"/>
      <c r="B672" s="42"/>
      <c r="C672" s="42"/>
      <c r="D672" s="43"/>
      <c r="E672" s="29"/>
      <c r="F672" s="29"/>
    </row>
    <row r="673" spans="1:6" ht="46.5" customHeight="1" x14ac:dyDescent="0.25">
      <c r="A673" s="41"/>
      <c r="B673" s="42"/>
      <c r="C673" s="42"/>
      <c r="D673" s="43"/>
      <c r="E673" s="29"/>
      <c r="F673" s="29"/>
    </row>
    <row r="674" spans="1:6" ht="51" customHeight="1" x14ac:dyDescent="0.25">
      <c r="A674" s="41"/>
      <c r="B674" s="42"/>
      <c r="C674" s="42"/>
      <c r="D674" s="43"/>
      <c r="E674" s="29"/>
      <c r="F674" s="29"/>
    </row>
    <row r="675" spans="1:6" ht="46.5" customHeight="1" x14ac:dyDescent="0.25">
      <c r="A675" s="41"/>
      <c r="B675" s="42"/>
      <c r="C675" s="42"/>
      <c r="D675" s="43"/>
      <c r="E675" s="29"/>
      <c r="F675" s="29"/>
    </row>
    <row r="676" spans="1:6" ht="43.5" customHeight="1" x14ac:dyDescent="0.25">
      <c r="A676" s="41"/>
      <c r="B676" s="42"/>
      <c r="C676" s="42"/>
      <c r="D676" s="43"/>
      <c r="E676" s="29"/>
      <c r="F676" s="29"/>
    </row>
    <row r="677" spans="1:6" ht="51.75" customHeight="1" x14ac:dyDescent="0.25">
      <c r="A677" s="41"/>
      <c r="B677" s="42"/>
      <c r="C677" s="42"/>
      <c r="D677" s="43"/>
      <c r="E677" s="29"/>
      <c r="F677" s="29"/>
    </row>
    <row r="678" spans="1:6" ht="42.75" customHeight="1" x14ac:dyDescent="0.25">
      <c r="A678" s="41"/>
      <c r="B678" s="42"/>
      <c r="C678" s="42"/>
      <c r="D678" s="43"/>
      <c r="E678" s="29"/>
      <c r="F678" s="29"/>
    </row>
    <row r="679" spans="1:6" ht="43.5" customHeight="1" x14ac:dyDescent="0.25">
      <c r="A679" s="41"/>
      <c r="B679" s="42"/>
      <c r="C679" s="42"/>
      <c r="D679" s="43"/>
      <c r="E679" s="29"/>
      <c r="F679" s="29"/>
    </row>
    <row r="680" spans="1:6" ht="43.5" customHeight="1" x14ac:dyDescent="0.25">
      <c r="A680" s="41"/>
      <c r="B680" s="42"/>
      <c r="C680" s="42"/>
      <c r="D680" s="43"/>
      <c r="E680" s="29"/>
      <c r="F680" s="29"/>
    </row>
    <row r="681" spans="1:6" ht="49.5" customHeight="1" x14ac:dyDescent="0.25">
      <c r="A681" s="41"/>
      <c r="B681" s="42"/>
      <c r="C681" s="42"/>
      <c r="D681" s="43"/>
      <c r="E681" s="29"/>
      <c r="F681" s="29"/>
    </row>
    <row r="682" spans="1:6" ht="33.75" customHeight="1" x14ac:dyDescent="0.25">
      <c r="A682" s="41"/>
      <c r="B682" s="42"/>
      <c r="C682" s="42"/>
      <c r="D682" s="43"/>
      <c r="E682" s="29"/>
      <c r="F682" s="29"/>
    </row>
    <row r="683" spans="1:6" x14ac:dyDescent="0.25">
      <c r="A683" s="31"/>
      <c r="B683" s="31"/>
      <c r="C683" s="31"/>
      <c r="D683" s="31"/>
      <c r="E683" s="31"/>
      <c r="F683" s="31"/>
    </row>
    <row r="684" spans="1:6" x14ac:dyDescent="0.25">
      <c r="A684" s="31"/>
      <c r="B684" s="31"/>
      <c r="C684" s="31"/>
      <c r="D684" s="31"/>
      <c r="E684" s="31"/>
      <c r="F684" s="31"/>
    </row>
    <row r="685" spans="1:6" x14ac:dyDescent="0.25">
      <c r="A685" s="31"/>
      <c r="B685" s="31"/>
      <c r="C685" s="31"/>
      <c r="D685" s="31"/>
      <c r="E685" s="31"/>
      <c r="F685" s="31"/>
    </row>
    <row r="686" spans="1:6" x14ac:dyDescent="0.25">
      <c r="A686" s="31"/>
      <c r="B686" s="31"/>
      <c r="C686" s="31"/>
      <c r="D686" s="31"/>
      <c r="E686" s="31"/>
      <c r="F686" s="31"/>
    </row>
    <row r="687" spans="1:6" x14ac:dyDescent="0.25">
      <c r="A687" s="31"/>
      <c r="B687" s="31"/>
      <c r="C687" s="31"/>
      <c r="D687" s="31"/>
      <c r="E687" s="31"/>
      <c r="F687" s="31"/>
    </row>
    <row r="688" spans="1:6" x14ac:dyDescent="0.25">
      <c r="A688" s="31"/>
      <c r="B688" s="31"/>
      <c r="C688" s="31"/>
      <c r="D688" s="31"/>
      <c r="E688" s="31"/>
      <c r="F688" s="31"/>
    </row>
    <row r="689" spans="1:6" x14ac:dyDescent="0.25">
      <c r="A689" s="31"/>
      <c r="B689" s="31"/>
      <c r="C689" s="31"/>
      <c r="D689" s="31"/>
      <c r="E689" s="31"/>
      <c r="F689" s="31"/>
    </row>
    <row r="690" spans="1:6" x14ac:dyDescent="0.25">
      <c r="A690" s="31"/>
      <c r="B690" s="31"/>
      <c r="C690" s="31"/>
      <c r="D690" s="31"/>
      <c r="E690" s="31"/>
      <c r="F690" s="31"/>
    </row>
    <row r="691" spans="1:6" x14ac:dyDescent="0.25">
      <c r="A691" s="31"/>
      <c r="B691" s="31"/>
      <c r="C691" s="31"/>
      <c r="D691" s="31"/>
      <c r="E691" s="31"/>
      <c r="F691" s="31"/>
    </row>
    <row r="692" spans="1:6" x14ac:dyDescent="0.25">
      <c r="A692" s="31"/>
      <c r="B692" s="31"/>
      <c r="C692" s="31"/>
      <c r="D692" s="31"/>
      <c r="E692" s="31"/>
      <c r="F692" s="31"/>
    </row>
    <row r="693" spans="1:6" x14ac:dyDescent="0.25">
      <c r="A693" s="31"/>
      <c r="B693" s="31"/>
      <c r="C693" s="31"/>
      <c r="D693" s="31"/>
      <c r="E693" s="31"/>
      <c r="F693" s="31"/>
    </row>
    <row r="694" spans="1:6" x14ac:dyDescent="0.25">
      <c r="A694" s="31"/>
      <c r="B694" s="31"/>
      <c r="C694" s="31"/>
      <c r="D694" s="31"/>
      <c r="E694" s="31"/>
      <c r="F694" s="31"/>
    </row>
    <row r="695" spans="1:6" x14ac:dyDescent="0.25">
      <c r="A695" s="31"/>
      <c r="B695" s="31"/>
      <c r="C695" s="31"/>
      <c r="D695" s="31"/>
      <c r="E695" s="31"/>
      <c r="F695" s="31"/>
    </row>
    <row r="696" spans="1:6" x14ac:dyDescent="0.25">
      <c r="A696" s="31"/>
      <c r="B696" s="31"/>
      <c r="C696" s="31"/>
      <c r="D696" s="31"/>
      <c r="E696" s="31"/>
      <c r="F696" s="31"/>
    </row>
    <row r="697" spans="1:6" x14ac:dyDescent="0.25">
      <c r="A697" s="31"/>
      <c r="B697" s="31"/>
      <c r="C697" s="31"/>
      <c r="D697" s="31"/>
      <c r="E697" s="31"/>
      <c r="F697" s="31"/>
    </row>
    <row r="698" spans="1:6" x14ac:dyDescent="0.25">
      <c r="A698" s="31"/>
      <c r="B698" s="31"/>
      <c r="C698" s="31"/>
      <c r="D698" s="31"/>
      <c r="E698" s="31"/>
      <c r="F698" s="31"/>
    </row>
  </sheetData>
  <mergeCells count="2">
    <mergeCell ref="A5:E5"/>
    <mergeCell ref="A6:E6"/>
  </mergeCells>
  <phoneticPr fontId="6"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 </vt:lpstr>
      <vt:lpstr>FEBRERO</vt:lpstr>
      <vt:lpstr>MARZO </vt:lpstr>
      <vt:lpstr>ABRIL</vt:lpstr>
      <vt:lpstr>MAYO </vt:lpstr>
      <vt:lpstr>JUNIO</vt:lpstr>
      <vt:lpstr>JULIO</vt:lpstr>
      <vt:lpstr>AGOSTO</vt:lpstr>
      <vt:lpstr>SEPTIEMBRE</vt:lpstr>
      <vt:lpstr>OCTUBRE</vt:lpstr>
      <vt:lpstr>NOVIEMBRE </vt:lpstr>
      <vt:lpstr>DICIEMBRE</vt:lpstr>
      <vt:lpstr>ABRIL!Área_de_impresión</vt:lpstr>
      <vt:lpstr>AGOSTO!Área_de_impresión</vt:lpstr>
      <vt:lpstr>DICIEMBRE!Área_de_impresión</vt:lpstr>
      <vt:lpstr>'ENERO '!Área_de_impresión</vt:lpstr>
      <vt:lpstr>FEBRERO!Área_de_impresión</vt:lpstr>
      <vt:lpstr>JULIO!Área_de_impresión</vt:lpstr>
      <vt:lpstr>JUNIO!Área_de_impresión</vt:lpstr>
      <vt:lpstr>'MARZO '!Área_de_impresión</vt:lpstr>
      <vt:lpstr>'MAYO '!Área_de_impresión</vt:lpstr>
      <vt:lpstr>'NOVIEMBRE '!Área_de_impresión</vt:lpstr>
      <vt:lpstr>OCTUBRE!Área_de_impresión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Caja</dc:creator>
  <cp:lastModifiedBy>Betsy Rivera</cp:lastModifiedBy>
  <dcterms:created xsi:type="dcterms:W3CDTF">2022-04-23T00:17:22Z</dcterms:created>
  <dcterms:modified xsi:type="dcterms:W3CDTF">2022-10-27T18:26:42Z</dcterms:modified>
</cp:coreProperties>
</file>